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codeName="ThisWorkbook" defaultThemeVersion="124226"/>
  <xr:revisionPtr revIDLastSave="0" documentId="13_ncr:1_{270946BF-FBFA-46B8-BB8A-346D445D0CE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参加費" sheetId="63" r:id="rId1"/>
    <sheet name="複" sheetId="60" r:id="rId2"/>
    <sheet name="混合" sheetId="64" r:id="rId3"/>
    <sheet name="単" sheetId="65" r:id="rId4"/>
    <sheet name="Sheet1" sheetId="62" state="hidden" r:id="rId5"/>
  </sheets>
  <definedNames>
    <definedName name="_xlnm.Print_Area" localSheetId="2">混合!$A$1:$Q$28</definedName>
    <definedName name="_xlnm.Print_Area" localSheetId="0">参加費!$A$1:$M$32</definedName>
    <definedName name="_xlnm.Print_Area" localSheetId="3">単!$A$1:$Q$17</definedName>
    <definedName name="_xlnm.Print_Area" localSheetId="1">複!$A$1:$Q$28</definedName>
    <definedName name="他種目">#REF!</definedName>
    <definedName name="都道府県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63" l="1"/>
  <c r="J17" i="65"/>
  <c r="I17" i="65"/>
  <c r="J16" i="65"/>
  <c r="I16" i="65"/>
  <c r="J15" i="65"/>
  <c r="I15" i="65"/>
  <c r="J14" i="65"/>
  <c r="I14" i="65"/>
  <c r="J13" i="65"/>
  <c r="I13" i="65"/>
  <c r="J12" i="65"/>
  <c r="I12" i="65"/>
  <c r="J11" i="65"/>
  <c r="I11" i="65"/>
  <c r="J10" i="65"/>
  <c r="I10" i="65"/>
  <c r="J9" i="65"/>
  <c r="I9" i="65"/>
  <c r="I8" i="65"/>
  <c r="M4" i="65"/>
  <c r="D2" i="65"/>
  <c r="J27" i="64"/>
  <c r="I27" i="64"/>
  <c r="J26" i="64"/>
  <c r="I26" i="64"/>
  <c r="J25" i="64"/>
  <c r="I25" i="64"/>
  <c r="J24" i="64"/>
  <c r="I24" i="64"/>
  <c r="J23" i="64"/>
  <c r="I23" i="64"/>
  <c r="J22" i="64"/>
  <c r="I22" i="64"/>
  <c r="J21" i="64"/>
  <c r="I21" i="64"/>
  <c r="J20" i="64"/>
  <c r="I20" i="64"/>
  <c r="J19" i="64"/>
  <c r="I19" i="64"/>
  <c r="J18" i="64"/>
  <c r="I18" i="64"/>
  <c r="J17" i="64"/>
  <c r="I17" i="64"/>
  <c r="J16" i="64"/>
  <c r="I16" i="64"/>
  <c r="J15" i="64"/>
  <c r="I15" i="64"/>
  <c r="J14" i="64"/>
  <c r="I14" i="64"/>
  <c r="J13" i="64"/>
  <c r="I13" i="64"/>
  <c r="J12" i="64"/>
  <c r="I12" i="64"/>
  <c r="J11" i="64"/>
  <c r="I11" i="64"/>
  <c r="J10" i="64"/>
  <c r="I10" i="64"/>
  <c r="J9" i="64"/>
  <c r="I9" i="64"/>
  <c r="J8" i="64"/>
  <c r="I8" i="64"/>
  <c r="M4" i="64"/>
  <c r="D2" i="64"/>
  <c r="J27" i="60"/>
  <c r="J26" i="60"/>
  <c r="J25" i="60"/>
  <c r="J24" i="60"/>
  <c r="J23" i="60"/>
  <c r="J22" i="60"/>
  <c r="J21" i="60"/>
  <c r="J20" i="60"/>
  <c r="J19" i="60"/>
  <c r="J18" i="60"/>
  <c r="J17" i="60"/>
  <c r="J16" i="60"/>
  <c r="J15" i="60"/>
  <c r="J14" i="60"/>
  <c r="J13" i="60"/>
  <c r="J12" i="60"/>
  <c r="J11" i="60"/>
  <c r="J10" i="60"/>
  <c r="J9" i="60"/>
  <c r="J8" i="60"/>
  <c r="I27" i="60"/>
  <c r="I26" i="60"/>
  <c r="I25" i="60"/>
  <c r="I24" i="60"/>
  <c r="I23" i="60"/>
  <c r="I22" i="60"/>
  <c r="I21" i="60"/>
  <c r="I20" i="60"/>
  <c r="I19" i="60"/>
  <c r="I18" i="60"/>
  <c r="I17" i="60"/>
  <c r="I16" i="60"/>
  <c r="I15" i="60"/>
  <c r="I14" i="60"/>
  <c r="I13" i="60"/>
  <c r="I12" i="60"/>
  <c r="I11" i="60"/>
  <c r="I10" i="60"/>
  <c r="I9" i="60"/>
  <c r="I8" i="60"/>
  <c r="M4" i="60"/>
  <c r="D2" i="60"/>
  <c r="K10" i="63"/>
  <c r="K11" i="63"/>
  <c r="K12" i="63"/>
  <c r="K13" i="63"/>
  <c r="K9" i="63"/>
  <c r="F13" i="64"/>
  <c r="F25" i="64"/>
  <c r="F23" i="64"/>
  <c r="F17" i="64"/>
  <c r="F22" i="64"/>
  <c r="F8" i="64"/>
  <c r="F14" i="64"/>
  <c r="F20" i="64"/>
  <c r="F12" i="64"/>
  <c r="F21" i="64"/>
  <c r="F27" i="64"/>
  <c r="F26" i="64"/>
  <c r="F15" i="64"/>
  <c r="F9" i="64"/>
  <c r="F18" i="64"/>
  <c r="F19" i="64"/>
  <c r="F11" i="64"/>
  <c r="F16" i="64"/>
  <c r="F24" i="64"/>
  <c r="F10" i="64"/>
  <c r="F8" i="65"/>
  <c r="F10" i="65"/>
  <c r="F16" i="65"/>
  <c r="F12" i="65"/>
  <c r="F9" i="65"/>
  <c r="F15" i="65"/>
  <c r="F11" i="65"/>
  <c r="F13" i="65"/>
  <c r="F17" i="65"/>
  <c r="F14" i="65"/>
  <c r="F24" i="60"/>
  <c r="F21" i="60"/>
  <c r="F8" i="60"/>
  <c r="F16" i="60"/>
  <c r="F20" i="60"/>
  <c r="F12" i="60"/>
  <c r="F18" i="60"/>
  <c r="F13" i="60"/>
  <c r="F22" i="60"/>
  <c r="F15" i="60"/>
  <c r="F27" i="60"/>
  <c r="F10" i="60"/>
  <c r="F25" i="60"/>
  <c r="F23" i="60"/>
  <c r="F9" i="60"/>
  <c r="F19" i="60"/>
  <c r="F14" i="60"/>
  <c r="F26" i="60"/>
  <c r="F17" i="60"/>
  <c r="F11" i="60"/>
  <c r="K16" i="63" l="1"/>
</calcChain>
</file>

<file path=xl/sharedStrings.xml><?xml version="1.0" encoding="utf-8"?>
<sst xmlns="http://schemas.openxmlformats.org/spreadsheetml/2006/main" count="157" uniqueCount="111">
  <si>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</si>
  <si>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</si>
  <si>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</si>
  <si>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単の部</t>
    <rPh sb="0" eb="1">
      <t>タン</t>
    </rPh>
    <rPh sb="2" eb="3">
      <t>ブ</t>
    </rPh>
    <phoneticPr fontId="3"/>
  </si>
  <si>
    <t>ふりがな</t>
    <phoneticPr fontId="3"/>
  </si>
  <si>
    <t>30MD</t>
    <phoneticPr fontId="3"/>
  </si>
  <si>
    <t>35MD</t>
    <phoneticPr fontId="3"/>
  </si>
  <si>
    <t>40MD</t>
  </si>
  <si>
    <t>45MD</t>
  </si>
  <si>
    <t>50MD</t>
  </si>
  <si>
    <t>55MD</t>
  </si>
  <si>
    <t>60MD</t>
  </si>
  <si>
    <t>65MD</t>
  </si>
  <si>
    <t>70MD</t>
  </si>
  <si>
    <t>75MD</t>
  </si>
  <si>
    <t>30WD</t>
    <phoneticPr fontId="3"/>
  </si>
  <si>
    <t>35WD</t>
    <phoneticPr fontId="3"/>
  </si>
  <si>
    <t>40WD</t>
  </si>
  <si>
    <t>45WD</t>
  </si>
  <si>
    <t>50WD</t>
  </si>
  <si>
    <t>55WD</t>
  </si>
  <si>
    <t>60WD</t>
  </si>
  <si>
    <t>65WD</t>
  </si>
  <si>
    <t>70WD</t>
  </si>
  <si>
    <t>75WD</t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</si>
  <si>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</si>
  <si>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枚中の</t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</si>
  <si>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</si>
  <si>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複の部</t>
    <rPh sb="0" eb="1">
      <t>フク</t>
    </rPh>
    <rPh sb="2" eb="3">
      <t>ブ</t>
    </rPh>
    <phoneticPr fontId="3"/>
  </si>
  <si>
    <t>40MS</t>
  </si>
  <si>
    <t>45MS</t>
  </si>
  <si>
    <t>50MS</t>
  </si>
  <si>
    <t>55MS</t>
  </si>
  <si>
    <t>60MS</t>
  </si>
  <si>
    <t>65MS</t>
  </si>
  <si>
    <t>70MS</t>
  </si>
  <si>
    <t>75MS</t>
  </si>
  <si>
    <t>40WS</t>
  </si>
  <si>
    <t>45WS</t>
  </si>
  <si>
    <t>50WS</t>
  </si>
  <si>
    <t>55WS</t>
  </si>
  <si>
    <t>60WS</t>
  </si>
  <si>
    <t>65WS</t>
  </si>
  <si>
    <t>70WS</t>
  </si>
  <si>
    <t>75WS</t>
  </si>
  <si>
    <t>40XD</t>
  </si>
  <si>
    <t>45XD</t>
  </si>
  <si>
    <t>50XD</t>
  </si>
  <si>
    <t>55XD</t>
  </si>
  <si>
    <t>60XD</t>
  </si>
  <si>
    <t>65XD</t>
  </si>
  <si>
    <t>70XD</t>
  </si>
  <si>
    <t>75XD</t>
  </si>
  <si>
    <t>参加申込書</t>
    <phoneticPr fontId="3"/>
  </si>
  <si>
    <t>大会一覧</t>
    <rPh sb="0" eb="2">
      <t>タイカイ</t>
    </rPh>
    <rPh sb="2" eb="4">
      <t>イチラン</t>
    </rPh>
    <phoneticPr fontId="3"/>
  </si>
  <si>
    <t>兵庫県民スポーツ大会バドミントン競技</t>
    <rPh sb="0" eb="4">
      <t>ヒョウゴケンミン</t>
    </rPh>
    <rPh sb="8" eb="10">
      <t>タイカイ</t>
    </rPh>
    <rPh sb="16" eb="18">
      <t>キョウギ</t>
    </rPh>
    <phoneticPr fontId="3"/>
  </si>
  <si>
    <t>兵庫県総合バドミントン選手権大会</t>
    <rPh sb="0" eb="3">
      <t>ヒョウゴケン</t>
    </rPh>
    <rPh sb="3" eb="5">
      <t>ソウゴウ</t>
    </rPh>
    <rPh sb="11" eb="16">
      <t>センシュケンタイカイ</t>
    </rPh>
    <phoneticPr fontId="3"/>
  </si>
  <si>
    <t>兵庫県国体選手選考大会</t>
    <rPh sb="0" eb="3">
      <t>ヒョウゴケン</t>
    </rPh>
    <rPh sb="3" eb="5">
      <t>コクタイ</t>
    </rPh>
    <rPh sb="5" eb="7">
      <t>センシュ</t>
    </rPh>
    <rPh sb="7" eb="9">
      <t>センコウ</t>
    </rPh>
    <rPh sb="9" eb="11">
      <t>タイカイ</t>
    </rPh>
    <phoneticPr fontId="3"/>
  </si>
  <si>
    <t>全国社会人バドミントン選手権大会</t>
    <rPh sb="0" eb="2">
      <t>ゼンコク</t>
    </rPh>
    <rPh sb="2" eb="4">
      <t>シャカイ</t>
    </rPh>
    <rPh sb="4" eb="5">
      <t>ジン</t>
    </rPh>
    <rPh sb="11" eb="16">
      <t>センシュケンタイカイ</t>
    </rPh>
    <phoneticPr fontId="3"/>
  </si>
  <si>
    <t>近畿総合バドミントン選手権大会（一般の部）</t>
    <rPh sb="0" eb="2">
      <t>キンキ</t>
    </rPh>
    <rPh sb="2" eb="4">
      <t>ソウゴウ</t>
    </rPh>
    <rPh sb="10" eb="15">
      <t>センシュケンタイカイ</t>
    </rPh>
    <rPh sb="16" eb="18">
      <t>イッパン</t>
    </rPh>
    <rPh sb="19" eb="20">
      <t>ブ</t>
    </rPh>
    <phoneticPr fontId="3"/>
  </si>
  <si>
    <t>近畿総合バドミントン選手権大会（シニアの部）</t>
    <rPh sb="0" eb="2">
      <t>キンキ</t>
    </rPh>
    <rPh sb="2" eb="4">
      <t>ソウゴウ</t>
    </rPh>
    <rPh sb="10" eb="15">
      <t>センシュケンタイカイ</t>
    </rPh>
    <rPh sb="20" eb="21">
      <t>ブ</t>
    </rPh>
    <phoneticPr fontId="3"/>
  </si>
  <si>
    <t>全日本シニアバドミントン選手権大会</t>
    <rPh sb="0" eb="3">
      <t>ゼンニホン</t>
    </rPh>
    <rPh sb="12" eb="17">
      <t>センシュケンタイカイ</t>
    </rPh>
    <phoneticPr fontId="3"/>
  </si>
  <si>
    <t>所属団体名</t>
    <rPh sb="0" eb="4">
      <t>ショゾクダンタイ</t>
    </rPh>
    <rPh sb="4" eb="5">
      <t>メイ</t>
    </rPh>
    <phoneticPr fontId="3"/>
  </si>
  <si>
    <t>30MS</t>
    <phoneticPr fontId="3"/>
  </si>
  <si>
    <t>35MS</t>
    <phoneticPr fontId="3"/>
  </si>
  <si>
    <t>30WS</t>
    <phoneticPr fontId="3"/>
  </si>
  <si>
    <t>35WS</t>
    <phoneticPr fontId="3"/>
  </si>
  <si>
    <t>30XD</t>
    <phoneticPr fontId="3"/>
  </si>
  <si>
    <t>35XD</t>
    <phoneticPr fontId="3"/>
  </si>
  <si>
    <t>参加費</t>
    <rPh sb="0" eb="3">
      <t>サンカヒ</t>
    </rPh>
    <phoneticPr fontId="9"/>
  </si>
  <si>
    <t>金額</t>
    <rPh sb="0" eb="2">
      <t>きんがく</t>
    </rPh>
    <phoneticPr fontId="9" type="Hiragana"/>
  </si>
  <si>
    <t>ダブルス</t>
    <phoneticPr fontId="9"/>
  </si>
  <si>
    <t>MD</t>
    <phoneticPr fontId="9"/>
  </si>
  <si>
    <t>組</t>
    <rPh sb="0" eb="1">
      <t>くみ</t>
    </rPh>
    <phoneticPr fontId="9" type="Hiragana"/>
  </si>
  <si>
    <t>WD</t>
    <phoneticPr fontId="9"/>
  </si>
  <si>
    <t>混合</t>
    <rPh sb="0" eb="2">
      <t>コンゴウ</t>
    </rPh>
    <phoneticPr fontId="9"/>
  </si>
  <si>
    <t>XD</t>
    <phoneticPr fontId="9"/>
  </si>
  <si>
    <t>シングルス</t>
    <phoneticPr fontId="9"/>
  </si>
  <si>
    <t>MS</t>
    <phoneticPr fontId="9"/>
  </si>
  <si>
    <t>人</t>
    <rPh sb="0" eb="1">
      <t>にん</t>
    </rPh>
    <phoneticPr fontId="9" type="Hiragana"/>
  </si>
  <si>
    <t>WS</t>
    <phoneticPr fontId="9"/>
  </si>
  <si>
    <t>人</t>
    <rPh sb="0" eb="1">
      <t>ひと</t>
    </rPh>
    <phoneticPr fontId="9" type="Hiragana"/>
  </si>
  <si>
    <t>合計</t>
    <rPh sb="0" eb="2">
      <t>ゴウケイ</t>
    </rPh>
    <phoneticPr fontId="9"/>
  </si>
  <si>
    <t>参加費振込日</t>
    <rPh sb="0" eb="3">
      <t>サンカヒ</t>
    </rPh>
    <rPh sb="3" eb="5">
      <t>フリコミ</t>
    </rPh>
    <rPh sb="5" eb="6">
      <t>ビ</t>
    </rPh>
    <phoneticPr fontId="9"/>
  </si>
  <si>
    <t>申込チーム名</t>
    <rPh sb="0" eb="2">
      <t>モウシコミ</t>
    </rPh>
    <rPh sb="5" eb="6">
      <t>メイ</t>
    </rPh>
    <phoneticPr fontId="9"/>
  </si>
  <si>
    <t>申込担当者名</t>
    <rPh sb="0" eb="2">
      <t>モウシコミ</t>
    </rPh>
    <rPh sb="2" eb="5">
      <t>タントウシャ</t>
    </rPh>
    <rPh sb="5" eb="6">
      <t>メイ</t>
    </rPh>
    <phoneticPr fontId="9"/>
  </si>
  <si>
    <t>　</t>
    <phoneticPr fontId="9"/>
  </si>
  <si>
    <t>領収書発行</t>
    <rPh sb="0" eb="3">
      <t>リョウシュウショ</t>
    </rPh>
    <rPh sb="3" eb="5">
      <t>ハッコウ</t>
    </rPh>
    <phoneticPr fontId="9"/>
  </si>
  <si>
    <t>申込チーム名と異なる場合宛先</t>
    <rPh sb="0" eb="2">
      <t>もうしこみ</t>
    </rPh>
    <rPh sb="5" eb="6">
      <t>めい</t>
    </rPh>
    <rPh sb="7" eb="8">
      <t>こと</t>
    </rPh>
    <rPh sb="10" eb="12">
      <t>ばあい</t>
    </rPh>
    <rPh sb="12" eb="14">
      <t>あてさき</t>
    </rPh>
    <phoneticPr fontId="9" type="Hiragana"/>
  </si>
  <si>
    <t>×</t>
    <phoneticPr fontId="3"/>
  </si>
  <si>
    <t>円</t>
    <rPh sb="0" eb="1">
      <t>エン</t>
    </rPh>
    <phoneticPr fontId="3"/>
  </si>
  <si>
    <t>＝</t>
    <phoneticPr fontId="3"/>
  </si>
  <si>
    <t>振込者名</t>
    <rPh sb="0" eb="2">
      <t>フリコミ</t>
    </rPh>
    <rPh sb="2" eb="3">
      <t>シャ</t>
    </rPh>
    <rPh sb="3" eb="4">
      <t>メイ</t>
    </rPh>
    <phoneticPr fontId="9"/>
  </si>
  <si>
    <t>順位</t>
    <rPh sb="0" eb="2">
      <t>ジュンイ</t>
    </rPh>
    <phoneticPr fontId="3"/>
  </si>
  <si>
    <t>NO</t>
    <phoneticPr fontId="3"/>
  </si>
  <si>
    <t>混合の部</t>
    <rPh sb="0" eb="2">
      <t>コンゴウ</t>
    </rPh>
    <rPh sb="3" eb="4">
      <t>ブ</t>
    </rPh>
    <phoneticPr fontId="3"/>
  </si>
  <si>
    <t>連絡先（Mail）</t>
    <rPh sb="0" eb="3">
      <t>レンラクサキ</t>
    </rPh>
    <phoneticPr fontId="9"/>
  </si>
  <si>
    <t>連絡先（電話）</t>
    <rPh sb="0" eb="3">
      <t>レンラクサキ</t>
    </rPh>
    <rPh sb="4" eb="6">
      <t>デンワ</t>
    </rPh>
    <phoneticPr fontId="9"/>
  </si>
  <si>
    <t>振込金額と申込数を確認するため必ずこのシートも記入してください。</t>
    <rPh sb="0" eb="2">
      <t>フリコミ</t>
    </rPh>
    <rPh sb="2" eb="4">
      <t>キンガク</t>
    </rPh>
    <rPh sb="5" eb="8">
      <t>モウシコミスウ</t>
    </rPh>
    <rPh sb="9" eb="11">
      <t>カクニン</t>
    </rPh>
    <rPh sb="15" eb="16">
      <t>カナラ</t>
    </rPh>
    <rPh sb="23" eb="25">
      <t>キニュウ</t>
    </rPh>
    <phoneticPr fontId="3"/>
  </si>
  <si>
    <t>会員№
（10桁）</t>
    <rPh sb="0" eb="2">
      <t>カイイン</t>
    </rPh>
    <rPh sb="7" eb="8">
      <t>ケタ</t>
    </rPh>
    <phoneticPr fontId="3"/>
  </si>
  <si>
    <t>ＪＯＣジュニアオリンピック</t>
    <phoneticPr fontId="3"/>
  </si>
  <si>
    <t>大会を選択してください。</t>
    <rPh sb="0" eb="2">
      <t>タイカイ</t>
    </rPh>
    <rPh sb="3" eb="5">
      <t>センタク</t>
    </rPh>
    <phoneticPr fontId="3"/>
  </si>
  <si>
    <t>他府県選手</t>
    <rPh sb="0" eb="1">
      <t>タ</t>
    </rPh>
    <rPh sb="1" eb="3">
      <t>フケン</t>
    </rPh>
    <rPh sb="3" eb="5">
      <t>センシュ</t>
    </rPh>
    <phoneticPr fontId="3"/>
  </si>
  <si>
    <t>人</t>
    <rPh sb="0" eb="1">
      <t>ヒト</t>
    </rPh>
    <phoneticPr fontId="3"/>
  </si>
  <si>
    <t>80WD</t>
    <phoneticPr fontId="3"/>
  </si>
  <si>
    <t>80MD</t>
    <phoneticPr fontId="3"/>
  </si>
  <si>
    <t>80MS</t>
    <phoneticPr fontId="3"/>
  </si>
  <si>
    <t>80WS</t>
    <phoneticPr fontId="3"/>
  </si>
  <si>
    <t>80XD</t>
    <phoneticPr fontId="3"/>
  </si>
  <si>
    <t>所属団体名/所属県</t>
    <rPh sb="0" eb="2">
      <t>ショゾク</t>
    </rPh>
    <rPh sb="2" eb="4">
      <t>ダンタイ</t>
    </rPh>
    <rPh sb="4" eb="5">
      <t>メイ</t>
    </rPh>
    <rPh sb="6" eb="8">
      <t>ショゾク</t>
    </rPh>
    <rPh sb="8" eb="9">
      <t>ケン</t>
    </rPh>
    <phoneticPr fontId="3"/>
  </si>
  <si>
    <t>８月１３日（火）１７時必着のこと（要郵送）
送付先：hyogo.pref.bado@gmail.com</t>
    <rPh sb="1" eb="2">
      <t>ガツ</t>
    </rPh>
    <rPh sb="4" eb="5">
      <t>ニチ</t>
    </rPh>
    <rPh sb="6" eb="7">
      <t>ヒ</t>
    </rPh>
    <rPh sb="10" eb="11">
      <t>ジ</t>
    </rPh>
    <rPh sb="11" eb="13">
      <t>ヒッチャク</t>
    </rPh>
    <rPh sb="17" eb="18">
      <t>ヨウ</t>
    </rPh>
    <rPh sb="18" eb="20">
      <t>ユウソウ</t>
    </rPh>
    <rPh sb="22" eb="25">
      <t>ソウフサキ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</si>
</sst>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_ "/>
    <numFmt numFmtId="178" formatCode="[$-F800]dddd\,\ mmmm\ dd\,\ yyyy"/>
    <numFmt numFmtId="179" formatCode="#,##0_);[Red]\(#,##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2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56">
    <xf numFmtId="0" fontId="0" fillId="0" borderId="0" xfId="0">
      <alignment vertical="center"/>
    </xf>
    <xf numFmtId="49" fontId="6" fillId="0" borderId="0" xfId="0" applyNumberFormat="1" applyFont="1" applyAlignment="1" applyProtection="1">
      <alignment horizontal="center" vertical="center" shrinkToFit="1"/>
      <protection locked="0"/>
    </xf>
    <xf numFmtId="176" fontId="10" fillId="0" borderId="28" xfId="0" applyNumberFormat="1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8" xfId="0" applyFont="1" applyBorder="1" applyProtection="1">
      <alignment vertical="center"/>
      <protection locked="0"/>
    </xf>
    <xf numFmtId="49" fontId="6" fillId="0" borderId="35" xfId="0" applyNumberFormat="1" applyFont="1" applyBorder="1" applyAlignment="1" applyProtection="1">
      <alignment horizontal="center" vertical="center" shrinkToFit="1"/>
      <protection locked="0"/>
    </xf>
    <xf numFmtId="0" fontId="6" fillId="0" borderId="31" xfId="0" applyFont="1" applyBorder="1" applyProtection="1">
      <alignment vertical="center"/>
      <protection locked="0"/>
    </xf>
    <xf numFmtId="49" fontId="6" fillId="0" borderId="32" xfId="0" applyNumberFormat="1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Protection="1">
      <alignment vertical="center"/>
      <protection locked="0"/>
    </xf>
    <xf numFmtId="0" fontId="4" fillId="0" borderId="16" xfId="0" applyFont="1" applyBorder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7" xfId="0" applyFont="1" applyBorder="1" applyProtection="1">
      <alignment vertical="center"/>
      <protection locked="0"/>
    </xf>
    <xf numFmtId="0" fontId="6" fillId="0" borderId="36" xfId="0" applyFont="1" applyBorder="1" applyProtection="1">
      <alignment vertical="center"/>
      <protection locked="0"/>
    </xf>
    <xf numFmtId="49" fontId="6" fillId="0" borderId="40" xfId="0" applyNumberFormat="1" applyFont="1" applyBorder="1" applyAlignment="1" applyProtection="1">
      <alignment horizontal="center" vertical="center" shrinkToFit="1"/>
      <protection locked="0"/>
    </xf>
    <xf numFmtId="0" fontId="6" fillId="0" borderId="17" xfId="0" applyFont="1" applyBorder="1" applyProtection="1">
      <alignment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textRotation="255" shrinkToFit="1"/>
    </xf>
    <xf numFmtId="0" fontId="0" fillId="0" borderId="1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4" xfId="0" applyBorder="1">
      <alignment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24" xfId="0" applyBorder="1" applyAlignment="1">
      <alignment horizontal="center" vertical="center" shrinkToFit="1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179" fontId="2" fillId="0" borderId="28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9" fontId="13" fillId="0" borderId="28" xfId="0" applyNumberFormat="1" applyFont="1" applyBorder="1">
      <alignment vertical="center"/>
    </xf>
    <xf numFmtId="0" fontId="11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4" fillId="0" borderId="19" xfId="0" applyFont="1" applyBorder="1">
      <alignment vertical="center"/>
    </xf>
    <xf numFmtId="0" fontId="6" fillId="0" borderId="37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179" fontId="10" fillId="0" borderId="28" xfId="0" applyNumberFormat="1" applyFont="1" applyBorder="1">
      <alignment vertical="center"/>
    </xf>
    <xf numFmtId="179" fontId="18" fillId="0" borderId="28" xfId="0" applyNumberFormat="1" applyFont="1" applyBorder="1">
      <alignment vertical="center"/>
    </xf>
    <xf numFmtId="176" fontId="6" fillId="0" borderId="42" xfId="0" applyNumberFormat="1" applyFont="1" applyBorder="1" applyAlignment="1" applyProtection="1">
      <alignment horizontal="center" vertical="center"/>
      <protection locked="0"/>
    </xf>
    <xf numFmtId="176" fontId="6" fillId="0" borderId="25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49" fontId="6" fillId="0" borderId="28" xfId="0" applyNumberFormat="1" applyFont="1" applyBorder="1" applyAlignment="1" applyProtection="1">
      <alignment horizontal="center" vertical="center" shrinkToFit="1"/>
      <protection locked="0"/>
    </xf>
    <xf numFmtId="0" fontId="16" fillId="2" borderId="19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1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center"/>
    </xf>
    <xf numFmtId="14" fontId="17" fillId="0" borderId="7" xfId="0" applyNumberFormat="1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justifyLastLine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14" fontId="6" fillId="0" borderId="20" xfId="0" applyNumberFormat="1" applyFont="1" applyBorder="1" applyAlignment="1" applyProtection="1">
      <alignment horizontal="center" vertical="center"/>
      <protection locked="0"/>
    </xf>
    <xf numFmtId="14" fontId="6" fillId="0" borderId="2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7" xfId="0" applyNumberFormat="1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5" xfId="0" applyBorder="1" applyAlignment="1">
      <alignment horizontal="center" vertical="center" wrapText="1" shrinkToFit="1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6" fillId="0" borderId="29" xfId="0" applyFont="1" applyBorder="1" applyAlignment="1" applyProtection="1">
      <alignment horizontal="center" vertical="center" shrinkToFit="1"/>
      <protection locked="0"/>
    </xf>
    <xf numFmtId="0" fontId="6" fillId="0" borderId="21" xfId="0" applyFont="1" applyBorder="1" applyAlignment="1" applyProtection="1">
      <alignment horizontal="center" vertical="center" shrinkToFit="1"/>
      <protection locked="0"/>
    </xf>
    <xf numFmtId="0" fontId="6" fillId="0" borderId="34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0" fontId="6" fillId="0" borderId="33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right" vertical="center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14" fontId="6" fillId="0" borderId="22" xfId="0" applyNumberFormat="1" applyFont="1" applyBorder="1" applyAlignment="1" applyProtection="1">
      <alignment horizontal="center" vertical="center"/>
      <protection locked="0"/>
    </xf>
    <xf numFmtId="14" fontId="6" fillId="0" borderId="23" xfId="0" applyNumberFormat="1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1" fillId="0" borderId="11" xfId="0" applyFont="1" applyBorder="1" applyAlignment="1">
      <alignment vertical="center" shrinkToFit="1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176" fontId="6" fillId="0" borderId="16" xfId="0" applyNumberFormat="1" applyFont="1" applyBorder="1" applyAlignment="1" applyProtection="1">
      <alignment horizontal="center" vertical="center" shrinkToFit="1"/>
      <protection locked="0"/>
    </xf>
    <xf numFmtId="176" fontId="6" fillId="0" borderId="33" xfId="0" applyNumberFormat="1" applyFont="1" applyBorder="1" applyAlignment="1" applyProtection="1">
      <alignment horizontal="center" vertical="center" shrinkToFit="1"/>
      <protection locked="0"/>
    </xf>
    <xf numFmtId="176" fontId="6" fillId="0" borderId="20" xfId="0" applyNumberFormat="1" applyFont="1" applyBorder="1" applyAlignment="1" applyProtection="1">
      <alignment horizontal="center" vertical="center" shrinkToFit="1"/>
      <protection locked="0"/>
    </xf>
    <xf numFmtId="176" fontId="6" fillId="0" borderId="21" xfId="0" applyNumberFormat="1" applyFont="1" applyBorder="1" applyAlignment="1" applyProtection="1">
      <alignment horizontal="center" vertical="center" shrinkToFit="1"/>
      <protection locked="0"/>
    </xf>
    <xf numFmtId="176" fontId="6" fillId="0" borderId="7" xfId="0" applyNumberFormat="1" applyFont="1" applyBorder="1" applyAlignment="1" applyProtection="1">
      <alignment horizontal="center" vertical="center" shrinkToFit="1"/>
      <protection locked="0"/>
    </xf>
    <xf numFmtId="176" fontId="6" fillId="0" borderId="38" xfId="0" applyNumberFormat="1" applyFont="1" applyBorder="1" applyAlignment="1" applyProtection="1">
      <alignment horizontal="center" vertical="center" shrinkToFit="1"/>
      <protection locked="0"/>
    </xf>
    <xf numFmtId="0" fontId="6" fillId="0" borderId="39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38" xfId="0" applyFont="1" applyBorder="1" applyAlignment="1" applyProtection="1">
      <alignment horizontal="center" vertical="center" shrinkToFit="1"/>
      <protection locked="0"/>
    </xf>
    <xf numFmtId="176" fontId="6" fillId="0" borderId="14" xfId="0" applyNumberFormat="1" applyFont="1" applyBorder="1" applyAlignment="1" applyProtection="1">
      <alignment horizontal="center" vertical="center"/>
      <protection locked="0"/>
    </xf>
    <xf numFmtId="176" fontId="6" fillId="0" borderId="36" xfId="0" applyNumberFormat="1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distributed" vertical="center" justifyLastLine="1"/>
    </xf>
    <xf numFmtId="0" fontId="6" fillId="0" borderId="30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 shrinkToFit="1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176" fontId="6" fillId="0" borderId="37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14" fontId="6" fillId="0" borderId="17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176" fontId="6" fillId="0" borderId="17" xfId="0" applyNumberFormat="1" applyFont="1" applyBorder="1" applyAlignment="1" applyProtection="1">
      <alignment horizontal="center" vertical="center" shrinkToFit="1"/>
      <protection locked="0"/>
    </xf>
    <xf numFmtId="176" fontId="6" fillId="0" borderId="24" xfId="0" applyNumberFormat="1" applyFont="1" applyBorder="1" applyAlignment="1" applyProtection="1">
      <alignment horizontal="center" vertical="center" shrinkToFit="1"/>
      <protection locked="0"/>
    </xf>
    <xf numFmtId="0" fontId="6" fillId="0" borderId="37" xfId="0" applyFont="1" applyBorder="1" applyAlignment="1" applyProtection="1">
      <alignment horizontal="center" vertical="center"/>
      <protection locked="0"/>
    </xf>
    <xf numFmtId="14" fontId="6" fillId="0" borderId="37" xfId="0" applyNumberFormat="1" applyFont="1" applyBorder="1" applyAlignment="1" applyProtection="1">
      <alignment horizontal="center" vertical="center"/>
      <protection locked="0"/>
    </xf>
    <xf numFmtId="0" fontId="6" fillId="0" borderId="37" xfId="0" applyFont="1" applyBorder="1" applyAlignment="1" applyProtection="1">
      <alignment horizontal="center" vertical="center" shrinkToFit="1"/>
      <protection locked="0"/>
    </xf>
    <xf numFmtId="176" fontId="6" fillId="0" borderId="37" xfId="0" applyNumberFormat="1" applyFont="1" applyBorder="1" applyAlignment="1" applyProtection="1">
      <alignment horizontal="center" vertical="center" shrinkToFit="1"/>
      <protection locked="0"/>
    </xf>
    <xf numFmtId="176" fontId="6" fillId="0" borderId="43" xfId="0" applyNumberFormat="1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24</xdr:row>
          <xdr:rowOff>184150</xdr:rowOff>
        </xdr:from>
        <xdr:to>
          <xdr:col>4</xdr:col>
          <xdr:colOff>107950</xdr:colOff>
          <xdr:row>26</xdr:row>
          <xdr:rowOff>107950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E8263-0A16-4A11-81B9-DCDC4358F36A}">
  <sheetPr>
    <pageSetUpPr fitToPage="1"/>
  </sheetPr>
  <dimension ref="A1:O30"/>
  <sheetViews>
    <sheetView tabSelected="1" zoomScale="87" zoomScaleNormal="87" workbookViewId="0">
      <selection activeCell="S13" sqref="S13"/>
    </sheetView>
  </sheetViews>
  <sheetFormatPr defaultRowHeight="13" x14ac:dyDescent="0.2"/>
  <cols>
    <col min="1" max="1" width="3.1796875" customWidth="1"/>
    <col min="2" max="2" width="10.54296875" customWidth="1"/>
    <col min="3" max="3" width="5.453125" customWidth="1"/>
    <col min="4" max="4" width="5.81640625" customWidth="1"/>
    <col min="6" max="6" width="3.36328125" customWidth="1"/>
    <col min="7" max="7" width="3.453125" customWidth="1"/>
    <col min="8" max="8" width="9.26953125" bestFit="1" customWidth="1"/>
    <col min="9" max="9" width="2.81640625" customWidth="1"/>
    <col min="10" max="10" width="3.453125" bestFit="1" customWidth="1"/>
    <col min="11" max="11" width="14" customWidth="1"/>
  </cols>
  <sheetData>
    <row r="1" spans="1:15" s="22" customFormat="1" ht="29.5" customHeight="1" x14ac:dyDescent="0.2">
      <c r="A1" s="43"/>
      <c r="B1" s="44"/>
      <c r="C1" s="80" t="s">
        <v>61</v>
      </c>
      <c r="D1" s="81"/>
      <c r="E1" s="81"/>
      <c r="F1" s="81"/>
      <c r="G1" s="81"/>
      <c r="H1" s="81"/>
      <c r="I1" s="81"/>
      <c r="J1" s="82"/>
      <c r="K1" s="83" t="s">
        <v>53</v>
      </c>
      <c r="L1" s="83"/>
      <c r="M1" s="83"/>
      <c r="N1" s="44"/>
      <c r="O1"/>
    </row>
    <row r="2" spans="1:15" x14ac:dyDescent="0.2">
      <c r="C2" t="s">
        <v>101</v>
      </c>
    </row>
    <row r="3" spans="1:15" s="22" customFormat="1" ht="11" customHeight="1" x14ac:dyDescent="0.2">
      <c r="A3" s="44"/>
      <c r="B3" s="44"/>
      <c r="C3" s="45"/>
      <c r="D3" s="45"/>
      <c r="E3" s="45"/>
      <c r="F3" s="45"/>
      <c r="G3" s="45"/>
      <c r="H3" s="45"/>
      <c r="I3" s="45"/>
      <c r="J3" s="45"/>
      <c r="K3" s="46"/>
      <c r="L3" s="46"/>
      <c r="M3" s="46"/>
      <c r="N3" s="44"/>
      <c r="O3"/>
    </row>
    <row r="4" spans="1:15" s="22" customFormat="1" ht="45" customHeight="1" x14ac:dyDescent="0.2">
      <c r="A4" s="44"/>
      <c r="B4" s="78" t="s">
        <v>110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46"/>
      <c r="N4" s="44"/>
      <c r="O4"/>
    </row>
    <row r="7" spans="1:15" ht="20" customHeight="1" x14ac:dyDescent="0.2">
      <c r="B7" s="52" t="s">
        <v>69</v>
      </c>
      <c r="C7" s="44"/>
      <c r="D7" s="44"/>
      <c r="K7" s="44" t="s">
        <v>70</v>
      </c>
    </row>
    <row r="8" spans="1:15" ht="6" customHeight="1" x14ac:dyDescent="0.2">
      <c r="B8" s="52"/>
      <c r="C8" s="44"/>
      <c r="D8" s="44"/>
      <c r="K8" s="44"/>
    </row>
    <row r="9" spans="1:15" ht="20" customHeight="1" x14ac:dyDescent="0.2">
      <c r="B9" s="52" t="s">
        <v>71</v>
      </c>
      <c r="C9" s="44"/>
      <c r="D9" s="52" t="s">
        <v>72</v>
      </c>
      <c r="E9" s="2"/>
      <c r="F9" s="53" t="s">
        <v>73</v>
      </c>
      <c r="G9" s="53" t="s">
        <v>89</v>
      </c>
      <c r="H9" s="65">
        <v>10000</v>
      </c>
      <c r="I9" s="53" t="s">
        <v>90</v>
      </c>
      <c r="J9" s="53" t="s">
        <v>91</v>
      </c>
      <c r="K9" s="54">
        <f>E9*H9</f>
        <v>0</v>
      </c>
      <c r="L9" s="55"/>
    </row>
    <row r="10" spans="1:15" ht="20" customHeight="1" x14ac:dyDescent="0.2">
      <c r="B10" s="52"/>
      <c r="C10" s="44"/>
      <c r="D10" s="52" t="s">
        <v>74</v>
      </c>
      <c r="E10" s="2"/>
      <c r="F10" s="53" t="s">
        <v>73</v>
      </c>
      <c r="G10" s="53" t="s">
        <v>89</v>
      </c>
      <c r="H10" s="65">
        <v>10000</v>
      </c>
      <c r="I10" s="53" t="s">
        <v>90</v>
      </c>
      <c r="J10" s="53" t="s">
        <v>91</v>
      </c>
      <c r="K10" s="54">
        <f t="shared" ref="K10:K13" si="0">E10*H10</f>
        <v>0</v>
      </c>
      <c r="L10" s="55"/>
    </row>
    <row r="11" spans="1:15" ht="20" customHeight="1" x14ac:dyDescent="0.2">
      <c r="B11" s="52" t="s">
        <v>75</v>
      </c>
      <c r="C11" s="44"/>
      <c r="D11" s="52" t="s">
        <v>76</v>
      </c>
      <c r="E11" s="2"/>
      <c r="F11" s="53" t="s">
        <v>73</v>
      </c>
      <c r="G11" s="53" t="s">
        <v>89</v>
      </c>
      <c r="H11" s="65">
        <v>10000</v>
      </c>
      <c r="I11" s="53" t="s">
        <v>90</v>
      </c>
      <c r="J11" s="53" t="s">
        <v>91</v>
      </c>
      <c r="K11" s="54">
        <f t="shared" si="0"/>
        <v>0</v>
      </c>
      <c r="L11" s="55"/>
    </row>
    <row r="12" spans="1:15" ht="20" customHeight="1" x14ac:dyDescent="0.2">
      <c r="B12" s="52" t="s">
        <v>77</v>
      </c>
      <c r="C12" s="44"/>
      <c r="D12" s="52" t="s">
        <v>78</v>
      </c>
      <c r="E12" s="2"/>
      <c r="F12" s="53" t="s">
        <v>79</v>
      </c>
      <c r="G12" s="53" t="s">
        <v>89</v>
      </c>
      <c r="H12" s="65">
        <v>5000</v>
      </c>
      <c r="I12" s="53" t="s">
        <v>90</v>
      </c>
      <c r="J12" s="53" t="s">
        <v>91</v>
      </c>
      <c r="K12" s="54">
        <f t="shared" si="0"/>
        <v>0</v>
      </c>
      <c r="L12" s="55"/>
    </row>
    <row r="13" spans="1:15" ht="20" customHeight="1" x14ac:dyDescent="0.2">
      <c r="B13" s="52"/>
      <c r="C13" s="44"/>
      <c r="D13" s="52" t="s">
        <v>80</v>
      </c>
      <c r="E13" s="2"/>
      <c r="F13" s="53" t="s">
        <v>81</v>
      </c>
      <c r="G13" s="53" t="s">
        <v>89</v>
      </c>
      <c r="H13" s="65">
        <v>5000</v>
      </c>
      <c r="I13" s="53" t="s">
        <v>90</v>
      </c>
      <c r="J13" s="53" t="s">
        <v>91</v>
      </c>
      <c r="K13" s="54">
        <f t="shared" si="0"/>
        <v>0</v>
      </c>
      <c r="L13" s="55"/>
    </row>
    <row r="14" spans="1:15" ht="20" customHeight="1" x14ac:dyDescent="0.2">
      <c r="B14" s="52" t="s">
        <v>102</v>
      </c>
      <c r="C14" s="44"/>
      <c r="D14" s="52"/>
      <c r="E14" s="2"/>
      <c r="F14" s="53" t="s">
        <v>103</v>
      </c>
      <c r="G14" s="53" t="s">
        <v>89</v>
      </c>
      <c r="H14" s="65">
        <v>5000</v>
      </c>
      <c r="I14" s="53" t="s">
        <v>90</v>
      </c>
      <c r="J14" s="53" t="s">
        <v>91</v>
      </c>
      <c r="K14" s="66">
        <f>E14*H14*-1</f>
        <v>0</v>
      </c>
      <c r="L14" s="55"/>
    </row>
    <row r="15" spans="1:15" ht="16.5" x14ac:dyDescent="0.2">
      <c r="B15" s="44"/>
      <c r="C15" s="44"/>
      <c r="D15" s="44"/>
      <c r="K15" s="44"/>
    </row>
    <row r="16" spans="1:15" ht="20" customHeight="1" x14ac:dyDescent="0.2">
      <c r="B16" s="44"/>
      <c r="C16" s="44"/>
      <c r="D16" s="44"/>
      <c r="E16" s="53"/>
      <c r="F16" s="84" t="s">
        <v>82</v>
      </c>
      <c r="G16" s="84"/>
      <c r="K16" s="56">
        <f>SUM(K9:K14)</f>
        <v>0</v>
      </c>
      <c r="L16" s="55"/>
    </row>
    <row r="17" spans="2:13" ht="16.5" x14ac:dyDescent="0.2">
      <c r="B17" s="44"/>
      <c r="C17" s="52"/>
      <c r="D17" s="44"/>
    </row>
    <row r="18" spans="2:13" ht="18" customHeight="1" x14ac:dyDescent="0.2">
      <c r="B18" s="88" t="s">
        <v>83</v>
      </c>
      <c r="C18" s="88"/>
      <c r="D18" s="88"/>
      <c r="E18" s="89"/>
      <c r="F18" s="89"/>
      <c r="G18" s="89"/>
      <c r="H18" s="46"/>
      <c r="I18" s="46"/>
      <c r="J18" s="46"/>
      <c r="K18" s="58"/>
    </row>
    <row r="19" spans="2:13" ht="20" customHeight="1" x14ac:dyDescent="0.2">
      <c r="B19" s="88" t="s">
        <v>92</v>
      </c>
      <c r="C19" s="88"/>
      <c r="D19" s="88"/>
      <c r="E19" s="87"/>
      <c r="F19" s="87"/>
      <c r="G19" s="87"/>
      <c r="H19" s="87"/>
      <c r="I19" s="87"/>
      <c r="J19" s="87"/>
    </row>
    <row r="20" spans="2:13" ht="18" customHeight="1" x14ac:dyDescent="0.2">
      <c r="B20" s="52"/>
      <c r="C20" s="44"/>
      <c r="D20" s="44"/>
      <c r="E20" s="59"/>
      <c r="F20" s="59"/>
      <c r="G20" s="59"/>
      <c r="H20" s="59"/>
      <c r="I20" s="59"/>
      <c r="J20" s="59"/>
    </row>
    <row r="21" spans="2:13" ht="18" customHeight="1" x14ac:dyDescent="0.2">
      <c r="B21" s="88" t="s">
        <v>84</v>
      </c>
      <c r="C21" s="88"/>
      <c r="D21" s="88"/>
      <c r="E21" s="87"/>
      <c r="F21" s="87"/>
      <c r="G21" s="87"/>
      <c r="H21" s="87"/>
      <c r="I21" s="87"/>
      <c r="J21" s="87"/>
    </row>
    <row r="22" spans="2:13" ht="18" customHeight="1" x14ac:dyDescent="0.2">
      <c r="B22" s="88" t="s">
        <v>85</v>
      </c>
      <c r="C22" s="88"/>
      <c r="D22" s="88"/>
      <c r="E22" s="87"/>
      <c r="F22" s="87"/>
      <c r="G22" s="87"/>
      <c r="H22" s="87"/>
      <c r="I22" s="87"/>
      <c r="J22" s="87"/>
    </row>
    <row r="23" spans="2:13" ht="18" customHeight="1" x14ac:dyDescent="0.2">
      <c r="B23" s="88" t="s">
        <v>96</v>
      </c>
      <c r="C23" s="88"/>
      <c r="D23" s="88"/>
      <c r="E23" s="87"/>
      <c r="F23" s="87"/>
      <c r="G23" s="87"/>
      <c r="H23" s="87"/>
      <c r="I23" s="87"/>
      <c r="J23" s="87"/>
    </row>
    <row r="24" spans="2:13" ht="18" customHeight="1" x14ac:dyDescent="0.2">
      <c r="B24" s="57" t="s">
        <v>97</v>
      </c>
      <c r="C24" s="57"/>
      <c r="D24" s="57"/>
      <c r="E24" s="77"/>
      <c r="F24" s="77"/>
      <c r="G24" s="77"/>
      <c r="H24" s="77"/>
      <c r="I24" s="77"/>
      <c r="J24" s="77"/>
    </row>
    <row r="25" spans="2:13" ht="18" customHeight="1" x14ac:dyDescent="0.2">
      <c r="B25" s="52" t="s">
        <v>86</v>
      </c>
      <c r="C25" s="44"/>
      <c r="D25" s="46"/>
      <c r="E25" s="59"/>
      <c r="F25" s="59"/>
      <c r="K25" s="59"/>
      <c r="L25" s="59"/>
    </row>
    <row r="26" spans="2:13" ht="18" customHeight="1" x14ac:dyDescent="0.2">
      <c r="B26" s="52" t="s">
        <v>87</v>
      </c>
      <c r="C26" s="44"/>
      <c r="D26" s="44"/>
      <c r="E26" s="85" t="s">
        <v>88</v>
      </c>
      <c r="F26" s="85"/>
      <c r="G26" s="85"/>
      <c r="H26" s="85"/>
      <c r="I26" s="85"/>
      <c r="J26" s="85"/>
      <c r="K26" s="85"/>
      <c r="L26" s="60"/>
      <c r="M26" s="60"/>
    </row>
    <row r="27" spans="2:13" ht="27" customHeight="1" x14ac:dyDescent="0.2">
      <c r="D27" s="86"/>
      <c r="E27" s="86"/>
      <c r="F27" s="86"/>
      <c r="G27" s="86"/>
      <c r="H27" s="86"/>
      <c r="I27" s="86"/>
      <c r="J27" s="86"/>
      <c r="K27" s="86"/>
    </row>
    <row r="29" spans="2:13" x14ac:dyDescent="0.2">
      <c r="B29" s="71" t="s">
        <v>98</v>
      </c>
      <c r="C29" s="72"/>
      <c r="D29" s="72"/>
      <c r="E29" s="72"/>
      <c r="F29" s="72"/>
      <c r="G29" s="72"/>
      <c r="H29" s="72"/>
      <c r="I29" s="72"/>
      <c r="J29" s="72"/>
      <c r="K29" s="72"/>
      <c r="L29" s="73"/>
    </row>
    <row r="30" spans="2:13" x14ac:dyDescent="0.2">
      <c r="B30" s="74"/>
      <c r="C30" s="75"/>
      <c r="D30" s="75"/>
      <c r="E30" s="75"/>
      <c r="F30" s="75"/>
      <c r="G30" s="75"/>
      <c r="H30" s="75"/>
      <c r="I30" s="75"/>
      <c r="J30" s="75"/>
      <c r="K30" s="75"/>
      <c r="L30" s="76"/>
    </row>
  </sheetData>
  <sheetProtection selectLockedCells="1"/>
  <mergeCells count="18">
    <mergeCell ref="B23:D23"/>
    <mergeCell ref="E18:G18"/>
    <mergeCell ref="B29:L30"/>
    <mergeCell ref="E24:J24"/>
    <mergeCell ref="B4:L4"/>
    <mergeCell ref="C1:J1"/>
    <mergeCell ref="K1:M1"/>
    <mergeCell ref="F16:G16"/>
    <mergeCell ref="E26:K26"/>
    <mergeCell ref="D27:K27"/>
    <mergeCell ref="E19:J19"/>
    <mergeCell ref="E21:J21"/>
    <mergeCell ref="E22:J22"/>
    <mergeCell ref="E23:J23"/>
    <mergeCell ref="B18:D18"/>
    <mergeCell ref="B19:D19"/>
    <mergeCell ref="B21:D21"/>
    <mergeCell ref="B22:D22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3</xdr:col>
                    <xdr:colOff>165100</xdr:colOff>
                    <xdr:row>24</xdr:row>
                    <xdr:rowOff>184150</xdr:rowOff>
                  </from>
                  <to>
                    <xdr:col>4</xdr:col>
                    <xdr:colOff>107950</xdr:colOff>
                    <xdr:row>26</xdr:row>
                    <xdr:rowOff>107950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A7309-1848-471F-8689-5797C7CF5C7B}">
          <x14:formula1>
            <xm:f>Sheet1!$A$2:$A$9</xm:f>
          </x14:formula1>
          <xm:sqref>C1:J1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9"/>
  <sheetViews>
    <sheetView zoomScaleNormal="100" zoomScaleSheetLayoutView="100" workbookViewId="0">
      <selection activeCell="B5" sqref="B5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0.90625" style="3" customWidth="1"/>
    <col min="18" max="18" width="9" style="3" customWidth="1"/>
    <col min="19" max="19" width="13.26953125" style="3" customWidth="1"/>
    <col min="20" max="16384" width="9" style="3"/>
  </cols>
  <sheetData>
    <row r="1" spans="1:24" ht="12" customHeight="1" x14ac:dyDescent="0.2">
      <c r="A1" s="22"/>
      <c r="B1" s="90"/>
      <c r="C1" s="90"/>
      <c r="D1" s="90"/>
      <c r="E1" s="90"/>
      <c r="F1" s="90"/>
      <c r="G1" s="90"/>
      <c r="H1" s="90"/>
      <c r="I1" s="90"/>
      <c r="J1" s="91"/>
      <c r="K1" s="41"/>
      <c r="L1" s="41"/>
      <c r="M1" s="41"/>
      <c r="N1" s="41"/>
      <c r="O1" s="41"/>
      <c r="P1" s="42"/>
    </row>
    <row r="2" spans="1:24" ht="16.5" customHeight="1" x14ac:dyDescent="0.2">
      <c r="A2" s="43"/>
      <c r="B2" s="44"/>
      <c r="C2" s="44"/>
      <c r="D2" s="113" t="str">
        <f>参加費!C1</f>
        <v>全日本シニアバドミントン選手権大会</v>
      </c>
      <c r="E2" s="113"/>
      <c r="F2" s="113"/>
      <c r="G2" s="113"/>
      <c r="H2" s="113"/>
      <c r="I2" s="113"/>
      <c r="J2" s="113"/>
      <c r="K2" s="113"/>
      <c r="L2" s="83" t="s">
        <v>53</v>
      </c>
      <c r="M2" s="83"/>
      <c r="N2" s="83"/>
      <c r="O2" s="83"/>
      <c r="P2" s="47"/>
    </row>
    <row r="3" spans="1:24" ht="23" customHeight="1" x14ac:dyDescent="0.2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32"/>
    </row>
    <row r="4" spans="1:24" ht="32.25" customHeight="1" x14ac:dyDescent="0.2">
      <c r="A4" s="21"/>
      <c r="B4" s="32"/>
      <c r="C4" s="92" t="s">
        <v>28</v>
      </c>
      <c r="D4" s="93"/>
      <c r="E4" s="94"/>
      <c r="F4" s="22"/>
      <c r="G4" s="4"/>
      <c r="H4" s="40" t="s">
        <v>26</v>
      </c>
      <c r="I4" s="5"/>
      <c r="J4" s="22"/>
      <c r="K4" s="121" t="s">
        <v>62</v>
      </c>
      <c r="L4" s="122"/>
      <c r="M4" s="118" t="str">
        <f>参加費!E21&amp;""</f>
        <v/>
      </c>
      <c r="N4" s="119"/>
      <c r="O4" s="120"/>
      <c r="P4" s="39"/>
      <c r="X4" s="6"/>
    </row>
    <row r="5" spans="1:24" ht="12.5" customHeight="1" x14ac:dyDescent="0.2">
      <c r="A5" s="21"/>
      <c r="B5" s="22"/>
      <c r="C5" s="23"/>
      <c r="D5"/>
      <c r="E5"/>
      <c r="F5" s="22"/>
      <c r="G5" s="24"/>
      <c r="H5" s="25"/>
      <c r="I5" s="24"/>
      <c r="J5" s="22"/>
      <c r="K5" s="26"/>
      <c r="L5" s="27"/>
      <c r="M5" s="28"/>
      <c r="N5" s="28"/>
      <c r="O5" s="28"/>
      <c r="P5" s="29"/>
      <c r="X5" s="6"/>
    </row>
    <row r="6" spans="1:24" ht="16.5" customHeight="1" x14ac:dyDescent="0.2">
      <c r="A6" s="30"/>
      <c r="B6" s="31"/>
      <c r="C6" s="22"/>
      <c r="D6" s="22"/>
      <c r="E6" s="22"/>
      <c r="F6" s="22"/>
      <c r="G6" s="103"/>
      <c r="H6" s="103"/>
      <c r="I6" s="103"/>
      <c r="J6" s="22"/>
      <c r="K6" s="22"/>
      <c r="L6" s="22"/>
      <c r="M6" s="22"/>
      <c r="N6" s="22"/>
      <c r="O6" s="22"/>
      <c r="P6" s="32"/>
    </row>
    <row r="7" spans="1:24" s="8" customFormat="1" ht="25.5" customHeight="1" x14ac:dyDescent="0.2">
      <c r="A7" s="38" t="s">
        <v>94</v>
      </c>
      <c r="B7" s="36" t="s">
        <v>0</v>
      </c>
      <c r="C7" s="50" t="s">
        <v>93</v>
      </c>
      <c r="D7" s="114" t="s">
        <v>1</v>
      </c>
      <c r="E7" s="115"/>
      <c r="F7" s="36" t="s">
        <v>4</v>
      </c>
      <c r="G7" s="104" t="s">
        <v>25</v>
      </c>
      <c r="H7" s="106"/>
      <c r="I7" s="51" t="s">
        <v>2</v>
      </c>
      <c r="J7" s="104" t="s">
        <v>109</v>
      </c>
      <c r="K7" s="105"/>
      <c r="L7" s="105"/>
      <c r="M7" s="106"/>
      <c r="N7" s="105" t="s">
        <v>99</v>
      </c>
      <c r="O7" s="106"/>
      <c r="P7" s="37" t="s">
        <v>27</v>
      </c>
    </row>
    <row r="8" spans="1:24" ht="30" customHeight="1" x14ac:dyDescent="0.2">
      <c r="A8" s="123">
        <v>1</v>
      </c>
      <c r="B8" s="126"/>
      <c r="C8" s="101"/>
      <c r="D8" s="97"/>
      <c r="E8" s="98"/>
      <c r="F8" s="9" t="str">
        <f t="shared" ref="F8:F27" si="0">PHONETIC(D8)</f>
        <v/>
      </c>
      <c r="G8" s="99"/>
      <c r="H8" s="100"/>
      <c r="I8" s="48" t="str">
        <f>IF(G8&lt;&gt;"",DATEDIF(G8,DATEVALUE("2024/4/1"),"Y"),"")</f>
        <v/>
      </c>
      <c r="J8" s="107" t="str">
        <f t="shared" ref="J8:J13" si="1">IF(D8&lt;&gt;"",$M$4,"")</f>
        <v/>
      </c>
      <c r="K8" s="108"/>
      <c r="L8" s="108"/>
      <c r="M8" s="109"/>
      <c r="N8" s="130"/>
      <c r="O8" s="131"/>
      <c r="P8" s="10"/>
      <c r="R8" s="7"/>
      <c r="W8" s="1"/>
    </row>
    <row r="9" spans="1:24" ht="30" customHeight="1" x14ac:dyDescent="0.2">
      <c r="A9" s="124"/>
      <c r="B9" s="127"/>
      <c r="C9" s="102"/>
      <c r="D9" s="95"/>
      <c r="E9" s="96"/>
      <c r="F9" s="11" t="str">
        <f t="shared" si="0"/>
        <v/>
      </c>
      <c r="G9" s="116"/>
      <c r="H9" s="117"/>
      <c r="I9" s="49" t="str">
        <f>IF(G9&lt;&gt;"",DATEDIF(G9,DATEVALUE("2024/4/1"),"Y"),"")</f>
        <v/>
      </c>
      <c r="J9" s="110" t="str">
        <f t="shared" si="1"/>
        <v/>
      </c>
      <c r="K9" s="111"/>
      <c r="L9" s="111"/>
      <c r="M9" s="112"/>
      <c r="N9" s="128"/>
      <c r="O9" s="129"/>
      <c r="P9" s="12"/>
      <c r="R9" s="7"/>
      <c r="W9" s="1"/>
    </row>
    <row r="10" spans="1:24" ht="30" customHeight="1" x14ac:dyDescent="0.2">
      <c r="A10" s="123">
        <v>2</v>
      </c>
      <c r="B10" s="126"/>
      <c r="C10" s="125"/>
      <c r="D10" s="97"/>
      <c r="E10" s="98"/>
      <c r="F10" s="9" t="str">
        <f t="shared" si="0"/>
        <v/>
      </c>
      <c r="G10" s="99"/>
      <c r="H10" s="100"/>
      <c r="I10" s="48" t="str">
        <f t="shared" ref="I10:I27" si="2">IF(G10&lt;&gt;"",DATEDIF(G10,DATEVALUE("2024/4/1"),"Y"),"")</f>
        <v/>
      </c>
      <c r="J10" s="107" t="str">
        <f t="shared" si="1"/>
        <v/>
      </c>
      <c r="K10" s="108"/>
      <c r="L10" s="108"/>
      <c r="M10" s="109"/>
      <c r="N10" s="130"/>
      <c r="O10" s="131"/>
      <c r="P10" s="10"/>
      <c r="Q10" s="13"/>
      <c r="R10" s="7"/>
    </row>
    <row r="11" spans="1:24" ht="30" customHeight="1" x14ac:dyDescent="0.2">
      <c r="A11" s="124"/>
      <c r="B11" s="127"/>
      <c r="C11" s="125"/>
      <c r="D11" s="95"/>
      <c r="E11" s="96"/>
      <c r="F11" s="11" t="str">
        <f t="shared" si="0"/>
        <v/>
      </c>
      <c r="G11" s="116"/>
      <c r="H11" s="117"/>
      <c r="I11" s="49" t="str">
        <f t="shared" si="2"/>
        <v/>
      </c>
      <c r="J11" s="110" t="str">
        <f t="shared" si="1"/>
        <v/>
      </c>
      <c r="K11" s="111"/>
      <c r="L11" s="111"/>
      <c r="M11" s="112"/>
      <c r="N11" s="128"/>
      <c r="O11" s="129"/>
      <c r="P11" s="12"/>
      <c r="Q11" s="14"/>
      <c r="R11" s="7"/>
    </row>
    <row r="12" spans="1:24" ht="30" customHeight="1" x14ac:dyDescent="0.2">
      <c r="A12" s="123">
        <v>3</v>
      </c>
      <c r="B12" s="126"/>
      <c r="C12" s="101"/>
      <c r="D12" s="97"/>
      <c r="E12" s="98"/>
      <c r="F12" s="9" t="str">
        <f t="shared" si="0"/>
        <v/>
      </c>
      <c r="G12" s="99"/>
      <c r="H12" s="100"/>
      <c r="I12" s="48" t="str">
        <f t="shared" si="2"/>
        <v/>
      </c>
      <c r="J12" s="107" t="str">
        <f t="shared" si="1"/>
        <v/>
      </c>
      <c r="K12" s="108"/>
      <c r="L12" s="108"/>
      <c r="M12" s="109"/>
      <c r="N12" s="130"/>
      <c r="O12" s="131"/>
      <c r="P12" s="10"/>
      <c r="R12" s="7"/>
    </row>
    <row r="13" spans="1:24" ht="30" customHeight="1" x14ac:dyDescent="0.2">
      <c r="A13" s="124"/>
      <c r="B13" s="127"/>
      <c r="C13" s="102"/>
      <c r="D13" s="95"/>
      <c r="E13" s="96"/>
      <c r="F13" s="11" t="str">
        <f t="shared" si="0"/>
        <v/>
      </c>
      <c r="G13" s="116"/>
      <c r="H13" s="117"/>
      <c r="I13" s="49" t="str">
        <f t="shared" si="2"/>
        <v/>
      </c>
      <c r="J13" s="110" t="str">
        <f t="shared" si="1"/>
        <v/>
      </c>
      <c r="K13" s="111"/>
      <c r="L13" s="111"/>
      <c r="M13" s="112"/>
      <c r="N13" s="128"/>
      <c r="O13" s="129"/>
      <c r="P13" s="12"/>
      <c r="R13" s="7"/>
    </row>
    <row r="14" spans="1:24" ht="30" customHeight="1" x14ac:dyDescent="0.2">
      <c r="A14" s="123">
        <v>4</v>
      </c>
      <c r="B14" s="126"/>
      <c r="C14" s="125"/>
      <c r="D14" s="97"/>
      <c r="E14" s="98"/>
      <c r="F14" s="9" t="str">
        <f t="shared" si="0"/>
        <v/>
      </c>
      <c r="G14" s="99"/>
      <c r="H14" s="100"/>
      <c r="I14" s="48" t="str">
        <f t="shared" si="2"/>
        <v/>
      </c>
      <c r="J14" s="107" t="str">
        <f t="shared" ref="J14:J21" si="3">IF(D14&lt;&gt;"",$M$4,"")</f>
        <v/>
      </c>
      <c r="K14" s="108"/>
      <c r="L14" s="108"/>
      <c r="M14" s="109"/>
      <c r="N14" s="130"/>
      <c r="O14" s="131"/>
      <c r="P14" s="10"/>
      <c r="R14" s="7"/>
    </row>
    <row r="15" spans="1:24" ht="30" customHeight="1" x14ac:dyDescent="0.2">
      <c r="A15" s="124"/>
      <c r="B15" s="127"/>
      <c r="C15" s="125"/>
      <c r="D15" s="95"/>
      <c r="E15" s="96"/>
      <c r="F15" s="11" t="str">
        <f t="shared" si="0"/>
        <v/>
      </c>
      <c r="G15" s="116"/>
      <c r="H15" s="117"/>
      <c r="I15" s="49" t="str">
        <f t="shared" si="2"/>
        <v/>
      </c>
      <c r="J15" s="110" t="str">
        <f t="shared" si="3"/>
        <v/>
      </c>
      <c r="K15" s="111"/>
      <c r="L15" s="111"/>
      <c r="M15" s="112"/>
      <c r="N15" s="128"/>
      <c r="O15" s="129"/>
      <c r="P15" s="12"/>
      <c r="R15" s="7"/>
    </row>
    <row r="16" spans="1:24" ht="30" customHeight="1" x14ac:dyDescent="0.2">
      <c r="A16" s="123">
        <v>5</v>
      </c>
      <c r="B16" s="126"/>
      <c r="C16" s="101"/>
      <c r="D16" s="97"/>
      <c r="E16" s="98"/>
      <c r="F16" s="9" t="str">
        <f t="shared" si="0"/>
        <v/>
      </c>
      <c r="G16" s="99"/>
      <c r="H16" s="100"/>
      <c r="I16" s="48" t="str">
        <f t="shared" si="2"/>
        <v/>
      </c>
      <c r="J16" s="107" t="str">
        <f t="shared" si="3"/>
        <v/>
      </c>
      <c r="K16" s="108"/>
      <c r="L16" s="108"/>
      <c r="M16" s="109"/>
      <c r="N16" s="130"/>
      <c r="O16" s="131"/>
      <c r="P16" s="10"/>
      <c r="R16" s="7"/>
    </row>
    <row r="17" spans="1:18" ht="30" customHeight="1" x14ac:dyDescent="0.2">
      <c r="A17" s="124"/>
      <c r="B17" s="127"/>
      <c r="C17" s="102"/>
      <c r="D17" s="95"/>
      <c r="E17" s="96"/>
      <c r="F17" s="11" t="str">
        <f t="shared" si="0"/>
        <v/>
      </c>
      <c r="G17" s="116"/>
      <c r="H17" s="117"/>
      <c r="I17" s="49" t="str">
        <f t="shared" si="2"/>
        <v/>
      </c>
      <c r="J17" s="110" t="str">
        <f t="shared" si="3"/>
        <v/>
      </c>
      <c r="K17" s="111"/>
      <c r="L17" s="111"/>
      <c r="M17" s="112"/>
      <c r="N17" s="128"/>
      <c r="O17" s="129"/>
      <c r="P17" s="12"/>
      <c r="R17" s="7"/>
    </row>
    <row r="18" spans="1:18" ht="30" customHeight="1" x14ac:dyDescent="0.2">
      <c r="A18" s="123">
        <v>6</v>
      </c>
      <c r="B18" s="126"/>
      <c r="C18" s="125"/>
      <c r="D18" s="97"/>
      <c r="E18" s="98"/>
      <c r="F18" s="9" t="str">
        <f t="shared" si="0"/>
        <v/>
      </c>
      <c r="G18" s="99"/>
      <c r="H18" s="100"/>
      <c r="I18" s="48" t="str">
        <f t="shared" si="2"/>
        <v/>
      </c>
      <c r="J18" s="107" t="str">
        <f t="shared" si="3"/>
        <v/>
      </c>
      <c r="K18" s="108"/>
      <c r="L18" s="108"/>
      <c r="M18" s="109"/>
      <c r="N18" s="130"/>
      <c r="O18" s="131"/>
      <c r="P18" s="10"/>
      <c r="R18" s="7"/>
    </row>
    <row r="19" spans="1:18" ht="30" customHeight="1" x14ac:dyDescent="0.2">
      <c r="A19" s="124"/>
      <c r="B19" s="127"/>
      <c r="C19" s="125"/>
      <c r="D19" s="95"/>
      <c r="E19" s="96"/>
      <c r="F19" s="11" t="str">
        <f t="shared" si="0"/>
        <v/>
      </c>
      <c r="G19" s="116"/>
      <c r="H19" s="117"/>
      <c r="I19" s="49" t="str">
        <f t="shared" si="2"/>
        <v/>
      </c>
      <c r="J19" s="110" t="str">
        <f t="shared" si="3"/>
        <v/>
      </c>
      <c r="K19" s="111"/>
      <c r="L19" s="111"/>
      <c r="M19" s="112"/>
      <c r="N19" s="128"/>
      <c r="O19" s="129"/>
      <c r="P19" s="12"/>
      <c r="R19" s="7"/>
    </row>
    <row r="20" spans="1:18" ht="30" customHeight="1" x14ac:dyDescent="0.2">
      <c r="A20" s="123">
        <v>7</v>
      </c>
      <c r="B20" s="126"/>
      <c r="C20" s="101"/>
      <c r="D20" s="97"/>
      <c r="E20" s="98"/>
      <c r="F20" s="9" t="str">
        <f t="shared" si="0"/>
        <v/>
      </c>
      <c r="G20" s="99"/>
      <c r="H20" s="100"/>
      <c r="I20" s="48" t="str">
        <f t="shared" si="2"/>
        <v/>
      </c>
      <c r="J20" s="107" t="str">
        <f t="shared" si="3"/>
        <v/>
      </c>
      <c r="K20" s="108"/>
      <c r="L20" s="108"/>
      <c r="M20" s="109"/>
      <c r="N20" s="130"/>
      <c r="O20" s="131"/>
      <c r="P20" s="10"/>
      <c r="R20" s="7"/>
    </row>
    <row r="21" spans="1:18" ht="30" customHeight="1" x14ac:dyDescent="0.2">
      <c r="A21" s="124"/>
      <c r="B21" s="127"/>
      <c r="C21" s="102"/>
      <c r="D21" s="95"/>
      <c r="E21" s="96"/>
      <c r="F21" s="11" t="str">
        <f t="shared" si="0"/>
        <v/>
      </c>
      <c r="G21" s="116"/>
      <c r="H21" s="117"/>
      <c r="I21" s="49" t="str">
        <f t="shared" si="2"/>
        <v/>
      </c>
      <c r="J21" s="110" t="str">
        <f t="shared" si="3"/>
        <v/>
      </c>
      <c r="K21" s="111"/>
      <c r="L21" s="111"/>
      <c r="M21" s="112"/>
      <c r="N21" s="128"/>
      <c r="O21" s="129"/>
      <c r="P21" s="12"/>
      <c r="R21" s="7"/>
    </row>
    <row r="22" spans="1:18" ht="30" customHeight="1" x14ac:dyDescent="0.2">
      <c r="A22" s="123">
        <v>8</v>
      </c>
      <c r="B22" s="126"/>
      <c r="C22" s="125"/>
      <c r="D22" s="97"/>
      <c r="E22" s="98"/>
      <c r="F22" s="9" t="str">
        <f t="shared" si="0"/>
        <v/>
      </c>
      <c r="G22" s="99"/>
      <c r="H22" s="100"/>
      <c r="I22" s="48" t="str">
        <f t="shared" si="2"/>
        <v/>
      </c>
      <c r="J22" s="107" t="str">
        <f t="shared" ref="J22:J27" si="4">IF(D22&lt;&gt;"",$M$4,"")</f>
        <v/>
      </c>
      <c r="K22" s="108"/>
      <c r="L22" s="108"/>
      <c r="M22" s="109"/>
      <c r="N22" s="130"/>
      <c r="O22" s="131"/>
      <c r="P22" s="10"/>
      <c r="R22" s="7"/>
    </row>
    <row r="23" spans="1:18" ht="30" customHeight="1" x14ac:dyDescent="0.2">
      <c r="A23" s="124"/>
      <c r="B23" s="127"/>
      <c r="C23" s="125"/>
      <c r="D23" s="95"/>
      <c r="E23" s="96"/>
      <c r="F23" s="11" t="str">
        <f t="shared" si="0"/>
        <v/>
      </c>
      <c r="G23" s="116"/>
      <c r="H23" s="117"/>
      <c r="I23" s="49" t="str">
        <f t="shared" si="2"/>
        <v/>
      </c>
      <c r="J23" s="110" t="str">
        <f t="shared" si="4"/>
        <v/>
      </c>
      <c r="K23" s="111"/>
      <c r="L23" s="111"/>
      <c r="M23" s="112"/>
      <c r="N23" s="128"/>
      <c r="O23" s="129"/>
      <c r="P23" s="12"/>
      <c r="R23" s="7"/>
    </row>
    <row r="24" spans="1:18" ht="30" customHeight="1" x14ac:dyDescent="0.2">
      <c r="A24" s="123">
        <v>9</v>
      </c>
      <c r="B24" s="126"/>
      <c r="C24" s="125"/>
      <c r="D24" s="97"/>
      <c r="E24" s="98"/>
      <c r="F24" s="9" t="str">
        <f t="shared" si="0"/>
        <v/>
      </c>
      <c r="G24" s="99"/>
      <c r="H24" s="100"/>
      <c r="I24" s="48" t="str">
        <f t="shared" si="2"/>
        <v/>
      </c>
      <c r="J24" s="107" t="str">
        <f t="shared" si="4"/>
        <v/>
      </c>
      <c r="K24" s="108"/>
      <c r="L24" s="108"/>
      <c r="M24" s="109"/>
      <c r="N24" s="130"/>
      <c r="O24" s="131"/>
      <c r="P24" s="10"/>
      <c r="R24" s="7"/>
    </row>
    <row r="25" spans="1:18" ht="30" customHeight="1" x14ac:dyDescent="0.2">
      <c r="A25" s="124"/>
      <c r="B25" s="127"/>
      <c r="C25" s="125"/>
      <c r="D25" s="95"/>
      <c r="E25" s="96"/>
      <c r="F25" s="11" t="str">
        <f t="shared" si="0"/>
        <v/>
      </c>
      <c r="G25" s="116"/>
      <c r="H25" s="117"/>
      <c r="I25" s="49" t="str">
        <f t="shared" si="2"/>
        <v/>
      </c>
      <c r="J25" s="110" t="str">
        <f t="shared" si="4"/>
        <v/>
      </c>
      <c r="K25" s="111"/>
      <c r="L25" s="111"/>
      <c r="M25" s="112"/>
      <c r="N25" s="128"/>
      <c r="O25" s="129"/>
      <c r="P25" s="12"/>
      <c r="R25" s="7"/>
    </row>
    <row r="26" spans="1:18" ht="30" customHeight="1" x14ac:dyDescent="0.2">
      <c r="A26" s="123">
        <v>10</v>
      </c>
      <c r="B26" s="126"/>
      <c r="C26" s="125"/>
      <c r="D26" s="97"/>
      <c r="E26" s="98"/>
      <c r="F26" s="9" t="str">
        <f t="shared" si="0"/>
        <v/>
      </c>
      <c r="G26" s="99"/>
      <c r="H26" s="100"/>
      <c r="I26" s="48" t="str">
        <f t="shared" si="2"/>
        <v/>
      </c>
      <c r="J26" s="107" t="str">
        <f t="shared" si="4"/>
        <v/>
      </c>
      <c r="K26" s="108"/>
      <c r="L26" s="108"/>
      <c r="M26" s="109"/>
      <c r="N26" s="130"/>
      <c r="O26" s="131"/>
      <c r="P26" s="10"/>
      <c r="R26" s="7"/>
    </row>
    <row r="27" spans="1:18" ht="30" customHeight="1" x14ac:dyDescent="0.2">
      <c r="A27" s="124"/>
      <c r="B27" s="127"/>
      <c r="C27" s="102"/>
      <c r="D27" s="95"/>
      <c r="E27" s="96"/>
      <c r="F27" s="17" t="str">
        <f t="shared" si="0"/>
        <v/>
      </c>
      <c r="G27" s="116"/>
      <c r="H27" s="117"/>
      <c r="I27" s="49" t="str">
        <f t="shared" si="2"/>
        <v/>
      </c>
      <c r="J27" s="134" t="str">
        <f t="shared" si="4"/>
        <v/>
      </c>
      <c r="K27" s="135"/>
      <c r="L27" s="135"/>
      <c r="M27" s="136"/>
      <c r="N27" s="132"/>
      <c r="O27" s="133"/>
      <c r="P27" s="18"/>
      <c r="R27" s="7"/>
    </row>
    <row r="28" spans="1:18" ht="16.5" customHeight="1" x14ac:dyDescent="0.2"/>
    <row r="29" spans="1:18" ht="16.5" customHeight="1" x14ac:dyDescent="0.2"/>
  </sheetData>
  <sheetProtection selectLockedCells="1"/>
  <mergeCells count="121">
    <mergeCell ref="J18:M18"/>
    <mergeCell ref="J19:M19"/>
    <mergeCell ref="J20:M20"/>
    <mergeCell ref="J21:M21"/>
    <mergeCell ref="J22:M22"/>
    <mergeCell ref="B26:B27"/>
    <mergeCell ref="C26:C27"/>
    <mergeCell ref="D26:E26"/>
    <mergeCell ref="J23:M23"/>
    <mergeCell ref="J24:M24"/>
    <mergeCell ref="J25:M25"/>
    <mergeCell ref="J26:M26"/>
    <mergeCell ref="G20:H20"/>
    <mergeCell ref="D27:E27"/>
    <mergeCell ref="G27:H27"/>
    <mergeCell ref="J27:M27"/>
    <mergeCell ref="G22:H22"/>
    <mergeCell ref="G23:H23"/>
    <mergeCell ref="G24:H24"/>
    <mergeCell ref="G25:H25"/>
    <mergeCell ref="G26:H26"/>
    <mergeCell ref="N20:O20"/>
    <mergeCell ref="N21:O21"/>
    <mergeCell ref="N22:O22"/>
    <mergeCell ref="N23:O23"/>
    <mergeCell ref="N24:O24"/>
    <mergeCell ref="N15:O15"/>
    <mergeCell ref="N16:O16"/>
    <mergeCell ref="N17:O17"/>
    <mergeCell ref="N18:O18"/>
    <mergeCell ref="N19:O19"/>
    <mergeCell ref="N25:O25"/>
    <mergeCell ref="N26:O26"/>
    <mergeCell ref="N27:O27"/>
    <mergeCell ref="C18:C19"/>
    <mergeCell ref="D18:E18"/>
    <mergeCell ref="G18:H18"/>
    <mergeCell ref="D19:E19"/>
    <mergeCell ref="A22:A23"/>
    <mergeCell ref="A24:A25"/>
    <mergeCell ref="A26:A27"/>
    <mergeCell ref="B18:B19"/>
    <mergeCell ref="B20:B21"/>
    <mergeCell ref="D21:E21"/>
    <mergeCell ref="B22:B23"/>
    <mergeCell ref="C22:C23"/>
    <mergeCell ref="D22:E22"/>
    <mergeCell ref="D23:E23"/>
    <mergeCell ref="B24:B25"/>
    <mergeCell ref="C24:C25"/>
    <mergeCell ref="D24:E24"/>
    <mergeCell ref="D25:E25"/>
    <mergeCell ref="G19:H19"/>
    <mergeCell ref="C20:C21"/>
    <mergeCell ref="D20:E20"/>
    <mergeCell ref="A8:A9"/>
    <mergeCell ref="A10:A11"/>
    <mergeCell ref="A12:A13"/>
    <mergeCell ref="A14:A15"/>
    <mergeCell ref="A16:A17"/>
    <mergeCell ref="N11:O11"/>
    <mergeCell ref="N12:O12"/>
    <mergeCell ref="N13:O13"/>
    <mergeCell ref="N14:O14"/>
    <mergeCell ref="B16:B17"/>
    <mergeCell ref="B8:B9"/>
    <mergeCell ref="C8:C9"/>
    <mergeCell ref="D9:E9"/>
    <mergeCell ref="J14:M14"/>
    <mergeCell ref="J15:M15"/>
    <mergeCell ref="N8:O8"/>
    <mergeCell ref="N9:O9"/>
    <mergeCell ref="J13:M13"/>
    <mergeCell ref="N10:O10"/>
    <mergeCell ref="J16:M16"/>
    <mergeCell ref="J17:M17"/>
    <mergeCell ref="A18:A19"/>
    <mergeCell ref="A20:A21"/>
    <mergeCell ref="C10:C11"/>
    <mergeCell ref="D10:E10"/>
    <mergeCell ref="G10:H10"/>
    <mergeCell ref="G11:H11"/>
    <mergeCell ref="G13:H13"/>
    <mergeCell ref="C16:C17"/>
    <mergeCell ref="D16:E16"/>
    <mergeCell ref="G16:H16"/>
    <mergeCell ref="D17:E17"/>
    <mergeCell ref="G17:H17"/>
    <mergeCell ref="B10:B11"/>
    <mergeCell ref="B12:B13"/>
    <mergeCell ref="B14:B15"/>
    <mergeCell ref="C14:C15"/>
    <mergeCell ref="D14:E14"/>
    <mergeCell ref="G14:H14"/>
    <mergeCell ref="D15:E15"/>
    <mergeCell ref="G15:H15"/>
    <mergeCell ref="G21:H21"/>
    <mergeCell ref="B1:J1"/>
    <mergeCell ref="C4:E4"/>
    <mergeCell ref="D11:E11"/>
    <mergeCell ref="D8:E8"/>
    <mergeCell ref="G8:H8"/>
    <mergeCell ref="C12:C13"/>
    <mergeCell ref="D12:E12"/>
    <mergeCell ref="G12:H12"/>
    <mergeCell ref="D13:E13"/>
    <mergeCell ref="G6:I6"/>
    <mergeCell ref="J7:M7"/>
    <mergeCell ref="J8:M8"/>
    <mergeCell ref="J9:M9"/>
    <mergeCell ref="J10:M10"/>
    <mergeCell ref="J11:M11"/>
    <mergeCell ref="J12:M12"/>
    <mergeCell ref="L2:O2"/>
    <mergeCell ref="D2:K2"/>
    <mergeCell ref="N7:O7"/>
    <mergeCell ref="D7:E7"/>
    <mergeCell ref="G7:H7"/>
    <mergeCell ref="G9:H9"/>
    <mergeCell ref="M4:O4"/>
    <mergeCell ref="K4:L4"/>
  </mergeCells>
  <phoneticPr fontId="3" type="Hiragana"/>
  <conditionalFormatting sqref="N8:N27">
    <cfRule type="expression" dxfId="2" priority="1">
      <formula>OR(AND($N8&lt;&gt;"",$N8&lt;1000000000),$N8&gt;1999999999)</formula>
    </cfRule>
  </conditionalFormatting>
  <dataValidations count="1">
    <dataValidation type="list" allowBlank="1" showInputMessage="1" showErrorMessage="1" sqref="P8:P27" xr:uid="{CC0FDB2D-E491-4CAF-905C-5CD1CD3F086A}">
      <formula1>"１級,２級,３級"</formula1>
    </dataValidation>
  </dataValidations>
  <pageMargins left="0.39370078740157483" right="0.39370078740157483" top="0.35433070866141736" bottom="0.35433070866141736" header="0.31496062992125984" footer="0.31496062992125984"/>
  <pageSetup paperSize="9" scale="9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FC08F9-C0AC-43B8-ADE4-7B50BED92735}">
          <x14:formula1>
            <xm:f>Sheet1!$A$12:$A$33</xm:f>
          </x14:formula1>
          <xm:sqref>B8:B27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37DB8-7396-4C7F-8EC1-6C4965BBC301}">
  <sheetPr>
    <pageSetUpPr fitToPage="1"/>
  </sheetPr>
  <dimension ref="A1:X29"/>
  <sheetViews>
    <sheetView zoomScaleNormal="99" zoomScaleSheetLayoutView="100" workbookViewId="0">
      <selection activeCell="B8" sqref="B8:B9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0.90625" style="3" customWidth="1"/>
    <col min="18" max="18" width="9" style="3" customWidth="1"/>
    <col min="19" max="19" width="13.26953125" style="3" customWidth="1"/>
    <col min="20" max="16384" width="9" style="3"/>
  </cols>
  <sheetData>
    <row r="1" spans="1:24" ht="12" customHeight="1" x14ac:dyDescent="0.2">
      <c r="A1" s="22"/>
      <c r="B1" s="90"/>
      <c r="C1" s="90"/>
      <c r="D1" s="90"/>
      <c r="E1" s="90"/>
      <c r="F1" s="90"/>
      <c r="G1" s="90"/>
      <c r="H1" s="90"/>
      <c r="I1" s="90"/>
      <c r="J1" s="91"/>
      <c r="K1" s="41"/>
      <c r="L1" s="41"/>
      <c r="M1" s="41"/>
      <c r="N1" s="41"/>
      <c r="O1" s="41"/>
      <c r="P1" s="42"/>
    </row>
    <row r="2" spans="1:24" ht="16.5" customHeight="1" x14ac:dyDescent="0.2">
      <c r="A2" s="43"/>
      <c r="B2" s="44"/>
      <c r="C2" s="44"/>
      <c r="D2" s="113" t="str">
        <f>参加費!C1</f>
        <v>全日本シニアバドミントン選手権大会</v>
      </c>
      <c r="E2" s="113"/>
      <c r="F2" s="113"/>
      <c r="G2" s="113"/>
      <c r="H2" s="113"/>
      <c r="I2" s="113"/>
      <c r="J2" s="113"/>
      <c r="K2" s="113"/>
      <c r="L2" s="83" t="s">
        <v>53</v>
      </c>
      <c r="M2" s="83"/>
      <c r="N2" s="83"/>
      <c r="O2" s="83"/>
      <c r="P2" s="47"/>
    </row>
    <row r="3" spans="1:24" ht="23" customHeight="1" x14ac:dyDescent="0.2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32"/>
    </row>
    <row r="4" spans="1:24" ht="32.25" customHeight="1" x14ac:dyDescent="0.2">
      <c r="A4" s="21"/>
      <c r="B4" s="32"/>
      <c r="C4" s="140" t="s">
        <v>95</v>
      </c>
      <c r="D4" s="93"/>
      <c r="E4" s="94"/>
      <c r="F4" s="22"/>
      <c r="G4" s="4"/>
      <c r="H4" s="40" t="s">
        <v>26</v>
      </c>
      <c r="I4" s="5"/>
      <c r="J4" s="22"/>
      <c r="K4" s="121" t="s">
        <v>62</v>
      </c>
      <c r="L4" s="122"/>
      <c r="M4" s="118" t="str">
        <f>参加費!E21&amp;""</f>
        <v/>
      </c>
      <c r="N4" s="119"/>
      <c r="O4" s="120"/>
      <c r="P4" s="39"/>
      <c r="X4" s="6"/>
    </row>
    <row r="5" spans="1:24" ht="12.5" customHeight="1" x14ac:dyDescent="0.2">
      <c r="A5" s="21"/>
      <c r="B5" s="22"/>
      <c r="C5" s="23"/>
      <c r="D5"/>
      <c r="E5"/>
      <c r="F5" s="22"/>
      <c r="G5" s="24"/>
      <c r="H5" s="25"/>
      <c r="I5" s="24"/>
      <c r="J5" s="22"/>
      <c r="K5" s="26"/>
      <c r="L5" s="27"/>
      <c r="M5" s="28"/>
      <c r="N5" s="28"/>
      <c r="O5" s="28"/>
      <c r="P5" s="29"/>
      <c r="X5" s="6"/>
    </row>
    <row r="6" spans="1:24" ht="16.5" customHeight="1" x14ac:dyDescent="0.2">
      <c r="A6" s="30"/>
      <c r="B6" s="31"/>
      <c r="C6" s="22"/>
      <c r="D6" s="22"/>
      <c r="E6" s="22"/>
      <c r="F6" s="22"/>
      <c r="G6" s="103"/>
      <c r="H6" s="103"/>
      <c r="I6" s="103"/>
      <c r="J6" s="22"/>
      <c r="K6" s="22"/>
      <c r="L6" s="22"/>
      <c r="M6" s="22"/>
      <c r="N6" s="22"/>
      <c r="O6" s="22"/>
      <c r="P6" s="32"/>
    </row>
    <row r="7" spans="1:24" s="8" customFormat="1" ht="25.5" customHeight="1" x14ac:dyDescent="0.2">
      <c r="A7" s="33" t="s">
        <v>94</v>
      </c>
      <c r="B7" s="34" t="s">
        <v>0</v>
      </c>
      <c r="C7" s="35" t="s">
        <v>93</v>
      </c>
      <c r="D7" s="142" t="s">
        <v>1</v>
      </c>
      <c r="E7" s="115"/>
      <c r="F7" s="36" t="s">
        <v>4</v>
      </c>
      <c r="G7" s="104" t="s">
        <v>25</v>
      </c>
      <c r="H7" s="106"/>
      <c r="I7" s="36" t="s">
        <v>2</v>
      </c>
      <c r="J7" s="104" t="s">
        <v>109</v>
      </c>
      <c r="K7" s="105"/>
      <c r="L7" s="105"/>
      <c r="M7" s="106"/>
      <c r="N7" s="105" t="s">
        <v>99</v>
      </c>
      <c r="O7" s="106"/>
      <c r="P7" s="37" t="s">
        <v>27</v>
      </c>
    </row>
    <row r="8" spans="1:24" ht="30" customHeight="1" x14ac:dyDescent="0.2">
      <c r="A8" s="123">
        <v>1</v>
      </c>
      <c r="B8" s="126"/>
      <c r="C8" s="137"/>
      <c r="D8" s="139"/>
      <c r="E8" s="98"/>
      <c r="F8" s="9" t="str">
        <f t="shared" ref="F8:F27" si="0">PHONETIC(D8)</f>
        <v/>
      </c>
      <c r="G8" s="99"/>
      <c r="H8" s="100"/>
      <c r="I8" s="48" t="str">
        <f>IF(G8&lt;&gt;"",DATEDIF(G8,DATEVALUE("2024/4/1"),"Y"),"")</f>
        <v/>
      </c>
      <c r="J8" s="107" t="str">
        <f t="shared" ref="J8:J13" si="1">IF(D8&lt;&gt;"",$M$4,"")</f>
        <v/>
      </c>
      <c r="K8" s="108"/>
      <c r="L8" s="108"/>
      <c r="M8" s="109"/>
      <c r="N8" s="130"/>
      <c r="O8" s="131"/>
      <c r="P8" s="10"/>
      <c r="R8" s="7"/>
      <c r="W8" s="1"/>
    </row>
    <row r="9" spans="1:24" ht="30" customHeight="1" x14ac:dyDescent="0.2">
      <c r="A9" s="124"/>
      <c r="B9" s="127"/>
      <c r="C9" s="138"/>
      <c r="D9" s="141"/>
      <c r="E9" s="96"/>
      <c r="F9" s="11" t="str">
        <f t="shared" si="0"/>
        <v/>
      </c>
      <c r="G9" s="116"/>
      <c r="H9" s="117"/>
      <c r="I9" s="49" t="str">
        <f>IF(G9&lt;&gt;"",DATEDIF(G9,DATEVALUE("2024/4/1"),"Y"),"")</f>
        <v/>
      </c>
      <c r="J9" s="110" t="str">
        <f t="shared" si="1"/>
        <v/>
      </c>
      <c r="K9" s="111"/>
      <c r="L9" s="111"/>
      <c r="M9" s="112"/>
      <c r="N9" s="128"/>
      <c r="O9" s="129"/>
      <c r="P9" s="12"/>
      <c r="R9" s="7"/>
      <c r="W9" s="1"/>
    </row>
    <row r="10" spans="1:24" ht="30" customHeight="1" x14ac:dyDescent="0.2">
      <c r="A10" s="143">
        <v>2</v>
      </c>
      <c r="B10" s="126"/>
      <c r="C10" s="145"/>
      <c r="D10" s="139"/>
      <c r="E10" s="98"/>
      <c r="F10" s="9" t="str">
        <f t="shared" si="0"/>
        <v/>
      </c>
      <c r="G10" s="99"/>
      <c r="H10" s="100"/>
      <c r="I10" s="48" t="str">
        <f t="shared" ref="I10:I27" si="2">IF(G10&lt;&gt;"",DATEDIF(G10,DATEVALUE("2024/4/1"),"Y"),"")</f>
        <v/>
      </c>
      <c r="J10" s="107" t="str">
        <f t="shared" si="1"/>
        <v/>
      </c>
      <c r="K10" s="108"/>
      <c r="L10" s="108"/>
      <c r="M10" s="109"/>
      <c r="N10" s="130"/>
      <c r="O10" s="131"/>
      <c r="P10" s="10"/>
      <c r="Q10" s="13"/>
      <c r="R10" s="7"/>
    </row>
    <row r="11" spans="1:24" ht="30" customHeight="1" x14ac:dyDescent="0.2">
      <c r="A11" s="144"/>
      <c r="B11" s="127"/>
      <c r="C11" s="145"/>
      <c r="D11" s="141"/>
      <c r="E11" s="96"/>
      <c r="F11" s="11" t="str">
        <f t="shared" si="0"/>
        <v/>
      </c>
      <c r="G11" s="116"/>
      <c r="H11" s="117"/>
      <c r="I11" s="49" t="str">
        <f t="shared" si="2"/>
        <v/>
      </c>
      <c r="J11" s="110" t="str">
        <f t="shared" si="1"/>
        <v/>
      </c>
      <c r="K11" s="111"/>
      <c r="L11" s="111"/>
      <c r="M11" s="112"/>
      <c r="N11" s="128"/>
      <c r="O11" s="129"/>
      <c r="P11" s="12"/>
      <c r="Q11" s="14"/>
      <c r="R11" s="7"/>
    </row>
    <row r="12" spans="1:24" ht="30" customHeight="1" x14ac:dyDescent="0.2">
      <c r="A12" s="123">
        <v>3</v>
      </c>
      <c r="B12" s="126"/>
      <c r="C12" s="137"/>
      <c r="D12" s="139"/>
      <c r="E12" s="98"/>
      <c r="F12" s="9" t="str">
        <f t="shared" si="0"/>
        <v/>
      </c>
      <c r="G12" s="99"/>
      <c r="H12" s="100"/>
      <c r="I12" s="48" t="str">
        <f t="shared" si="2"/>
        <v/>
      </c>
      <c r="J12" s="107" t="str">
        <f t="shared" si="1"/>
        <v/>
      </c>
      <c r="K12" s="108"/>
      <c r="L12" s="108"/>
      <c r="M12" s="109"/>
      <c r="N12" s="130"/>
      <c r="O12" s="131"/>
      <c r="P12" s="10"/>
      <c r="R12" s="7"/>
    </row>
    <row r="13" spans="1:24" ht="30" customHeight="1" x14ac:dyDescent="0.2">
      <c r="A13" s="124"/>
      <c r="B13" s="127"/>
      <c r="C13" s="138"/>
      <c r="D13" s="141"/>
      <c r="E13" s="96"/>
      <c r="F13" s="11" t="str">
        <f t="shared" si="0"/>
        <v/>
      </c>
      <c r="G13" s="116"/>
      <c r="H13" s="117"/>
      <c r="I13" s="49" t="str">
        <f t="shared" si="2"/>
        <v/>
      </c>
      <c r="J13" s="110" t="str">
        <f t="shared" si="1"/>
        <v/>
      </c>
      <c r="K13" s="111"/>
      <c r="L13" s="111"/>
      <c r="M13" s="112"/>
      <c r="N13" s="128"/>
      <c r="O13" s="129"/>
      <c r="P13" s="12"/>
      <c r="R13" s="7"/>
    </row>
    <row r="14" spans="1:24" ht="30" customHeight="1" x14ac:dyDescent="0.2">
      <c r="A14" s="143">
        <v>4</v>
      </c>
      <c r="B14" s="126"/>
      <c r="C14" s="145"/>
      <c r="D14" s="139"/>
      <c r="E14" s="98"/>
      <c r="F14" s="9" t="str">
        <f t="shared" si="0"/>
        <v/>
      </c>
      <c r="G14" s="99"/>
      <c r="H14" s="100"/>
      <c r="I14" s="48" t="str">
        <f t="shared" si="2"/>
        <v/>
      </c>
      <c r="J14" s="107" t="str">
        <f t="shared" ref="J14:J27" si="3">IF(D14&lt;&gt;"",$M$4,"")</f>
        <v/>
      </c>
      <c r="K14" s="108"/>
      <c r="L14" s="108"/>
      <c r="M14" s="109"/>
      <c r="N14" s="130"/>
      <c r="O14" s="131"/>
      <c r="P14" s="10"/>
      <c r="R14" s="7"/>
    </row>
    <row r="15" spans="1:24" ht="30" customHeight="1" x14ac:dyDescent="0.2">
      <c r="A15" s="144"/>
      <c r="B15" s="127"/>
      <c r="C15" s="145"/>
      <c r="D15" s="141"/>
      <c r="E15" s="96"/>
      <c r="F15" s="11" t="str">
        <f t="shared" si="0"/>
        <v/>
      </c>
      <c r="G15" s="116"/>
      <c r="H15" s="117"/>
      <c r="I15" s="49" t="str">
        <f t="shared" si="2"/>
        <v/>
      </c>
      <c r="J15" s="110" t="str">
        <f t="shared" si="3"/>
        <v/>
      </c>
      <c r="K15" s="111"/>
      <c r="L15" s="111"/>
      <c r="M15" s="112"/>
      <c r="N15" s="128"/>
      <c r="O15" s="129"/>
      <c r="P15" s="12"/>
      <c r="R15" s="7"/>
    </row>
    <row r="16" spans="1:24" ht="30" customHeight="1" x14ac:dyDescent="0.2">
      <c r="A16" s="143">
        <v>5</v>
      </c>
      <c r="B16" s="126"/>
      <c r="C16" s="137"/>
      <c r="D16" s="139"/>
      <c r="E16" s="98"/>
      <c r="F16" s="9" t="str">
        <f t="shared" si="0"/>
        <v/>
      </c>
      <c r="G16" s="99"/>
      <c r="H16" s="100"/>
      <c r="I16" s="48" t="str">
        <f t="shared" si="2"/>
        <v/>
      </c>
      <c r="J16" s="107" t="str">
        <f t="shared" si="3"/>
        <v/>
      </c>
      <c r="K16" s="108"/>
      <c r="L16" s="108"/>
      <c r="M16" s="109"/>
      <c r="N16" s="130"/>
      <c r="O16" s="131"/>
      <c r="P16" s="10"/>
      <c r="R16" s="7"/>
    </row>
    <row r="17" spans="1:18" ht="30" customHeight="1" x14ac:dyDescent="0.2">
      <c r="A17" s="144"/>
      <c r="B17" s="127"/>
      <c r="C17" s="138"/>
      <c r="D17" s="141"/>
      <c r="E17" s="96"/>
      <c r="F17" s="11" t="str">
        <f t="shared" si="0"/>
        <v/>
      </c>
      <c r="G17" s="116"/>
      <c r="H17" s="117"/>
      <c r="I17" s="49" t="str">
        <f t="shared" si="2"/>
        <v/>
      </c>
      <c r="J17" s="110" t="str">
        <f t="shared" si="3"/>
        <v/>
      </c>
      <c r="K17" s="111"/>
      <c r="L17" s="111"/>
      <c r="M17" s="112"/>
      <c r="N17" s="128"/>
      <c r="O17" s="129"/>
      <c r="P17" s="12"/>
      <c r="R17" s="7"/>
    </row>
    <row r="18" spans="1:18" ht="30" customHeight="1" x14ac:dyDescent="0.2">
      <c r="A18" s="143">
        <v>6</v>
      </c>
      <c r="B18" s="126"/>
      <c r="C18" s="145"/>
      <c r="D18" s="139"/>
      <c r="E18" s="98"/>
      <c r="F18" s="9" t="str">
        <f t="shared" si="0"/>
        <v/>
      </c>
      <c r="G18" s="99"/>
      <c r="H18" s="100"/>
      <c r="I18" s="48" t="str">
        <f t="shared" si="2"/>
        <v/>
      </c>
      <c r="J18" s="107" t="str">
        <f t="shared" si="3"/>
        <v/>
      </c>
      <c r="K18" s="108"/>
      <c r="L18" s="108"/>
      <c r="M18" s="109"/>
      <c r="N18" s="130"/>
      <c r="O18" s="131"/>
      <c r="P18" s="10"/>
      <c r="R18" s="7"/>
    </row>
    <row r="19" spans="1:18" ht="30" customHeight="1" x14ac:dyDescent="0.2">
      <c r="A19" s="144"/>
      <c r="B19" s="127"/>
      <c r="C19" s="145"/>
      <c r="D19" s="141"/>
      <c r="E19" s="96"/>
      <c r="F19" s="11" t="str">
        <f t="shared" si="0"/>
        <v/>
      </c>
      <c r="G19" s="116"/>
      <c r="H19" s="117"/>
      <c r="I19" s="49" t="str">
        <f t="shared" si="2"/>
        <v/>
      </c>
      <c r="J19" s="110" t="str">
        <f t="shared" si="3"/>
        <v/>
      </c>
      <c r="K19" s="111"/>
      <c r="L19" s="111"/>
      <c r="M19" s="112"/>
      <c r="N19" s="128"/>
      <c r="O19" s="129"/>
      <c r="P19" s="12"/>
      <c r="R19" s="7"/>
    </row>
    <row r="20" spans="1:18" ht="30" customHeight="1" x14ac:dyDescent="0.2">
      <c r="A20" s="143">
        <v>7</v>
      </c>
      <c r="B20" s="126"/>
      <c r="C20" s="137"/>
      <c r="D20" s="139"/>
      <c r="E20" s="98"/>
      <c r="F20" s="9" t="str">
        <f t="shared" si="0"/>
        <v/>
      </c>
      <c r="G20" s="99"/>
      <c r="H20" s="100"/>
      <c r="I20" s="48" t="str">
        <f t="shared" si="2"/>
        <v/>
      </c>
      <c r="J20" s="107" t="str">
        <f t="shared" si="3"/>
        <v/>
      </c>
      <c r="K20" s="108"/>
      <c r="L20" s="108"/>
      <c r="M20" s="109"/>
      <c r="N20" s="130"/>
      <c r="O20" s="131"/>
      <c r="P20" s="10"/>
      <c r="R20" s="7"/>
    </row>
    <row r="21" spans="1:18" ht="30" customHeight="1" x14ac:dyDescent="0.2">
      <c r="A21" s="144"/>
      <c r="B21" s="127"/>
      <c r="C21" s="138"/>
      <c r="D21" s="141"/>
      <c r="E21" s="96"/>
      <c r="F21" s="11" t="str">
        <f t="shared" si="0"/>
        <v/>
      </c>
      <c r="G21" s="116"/>
      <c r="H21" s="117"/>
      <c r="I21" s="49" t="str">
        <f t="shared" si="2"/>
        <v/>
      </c>
      <c r="J21" s="110" t="str">
        <f t="shared" si="3"/>
        <v/>
      </c>
      <c r="K21" s="111"/>
      <c r="L21" s="111"/>
      <c r="M21" s="112"/>
      <c r="N21" s="128"/>
      <c r="O21" s="129"/>
      <c r="P21" s="12"/>
      <c r="R21" s="7"/>
    </row>
    <row r="22" spans="1:18" ht="30" customHeight="1" x14ac:dyDescent="0.2">
      <c r="A22" s="143">
        <v>8</v>
      </c>
      <c r="B22" s="126"/>
      <c r="C22" s="145"/>
      <c r="D22" s="139"/>
      <c r="E22" s="98"/>
      <c r="F22" s="9" t="str">
        <f t="shared" si="0"/>
        <v/>
      </c>
      <c r="G22" s="99"/>
      <c r="H22" s="100"/>
      <c r="I22" s="48" t="str">
        <f t="shared" si="2"/>
        <v/>
      </c>
      <c r="J22" s="107" t="str">
        <f t="shared" si="3"/>
        <v/>
      </c>
      <c r="K22" s="108"/>
      <c r="L22" s="108"/>
      <c r="M22" s="109"/>
      <c r="N22" s="130"/>
      <c r="O22" s="131"/>
      <c r="P22" s="10"/>
      <c r="R22" s="7"/>
    </row>
    <row r="23" spans="1:18" ht="30" customHeight="1" x14ac:dyDescent="0.2">
      <c r="A23" s="144"/>
      <c r="B23" s="127"/>
      <c r="C23" s="145"/>
      <c r="D23" s="141"/>
      <c r="E23" s="96"/>
      <c r="F23" s="11" t="str">
        <f t="shared" si="0"/>
        <v/>
      </c>
      <c r="G23" s="116"/>
      <c r="H23" s="117"/>
      <c r="I23" s="49" t="str">
        <f t="shared" si="2"/>
        <v/>
      </c>
      <c r="J23" s="110" t="str">
        <f t="shared" si="3"/>
        <v/>
      </c>
      <c r="K23" s="111"/>
      <c r="L23" s="111"/>
      <c r="M23" s="112"/>
      <c r="N23" s="128"/>
      <c r="O23" s="129"/>
      <c r="P23" s="12"/>
      <c r="R23" s="7"/>
    </row>
    <row r="24" spans="1:18" ht="30" customHeight="1" x14ac:dyDescent="0.2">
      <c r="A24" s="123">
        <v>9</v>
      </c>
      <c r="B24" s="126"/>
      <c r="C24" s="145"/>
      <c r="D24" s="139"/>
      <c r="E24" s="98"/>
      <c r="F24" s="9" t="str">
        <f t="shared" si="0"/>
        <v/>
      </c>
      <c r="G24" s="99"/>
      <c r="H24" s="100"/>
      <c r="I24" s="48" t="str">
        <f t="shared" si="2"/>
        <v/>
      </c>
      <c r="J24" s="107" t="str">
        <f t="shared" si="3"/>
        <v/>
      </c>
      <c r="K24" s="108"/>
      <c r="L24" s="108"/>
      <c r="M24" s="109"/>
      <c r="N24" s="130"/>
      <c r="O24" s="131"/>
      <c r="P24" s="10"/>
      <c r="R24" s="7"/>
    </row>
    <row r="25" spans="1:18" ht="30" customHeight="1" x14ac:dyDescent="0.2">
      <c r="A25" s="124"/>
      <c r="B25" s="127"/>
      <c r="C25" s="145"/>
      <c r="D25" s="141"/>
      <c r="E25" s="96"/>
      <c r="F25" s="11" t="str">
        <f t="shared" si="0"/>
        <v/>
      </c>
      <c r="G25" s="116"/>
      <c r="H25" s="117"/>
      <c r="I25" s="49" t="str">
        <f t="shared" si="2"/>
        <v/>
      </c>
      <c r="J25" s="110" t="str">
        <f t="shared" si="3"/>
        <v/>
      </c>
      <c r="K25" s="111"/>
      <c r="L25" s="111"/>
      <c r="M25" s="112"/>
      <c r="N25" s="128"/>
      <c r="O25" s="129"/>
      <c r="P25" s="12"/>
      <c r="R25" s="7"/>
    </row>
    <row r="26" spans="1:18" ht="30" customHeight="1" x14ac:dyDescent="0.2">
      <c r="A26" s="123">
        <v>10</v>
      </c>
      <c r="B26" s="126"/>
      <c r="C26" s="145"/>
      <c r="D26" s="139"/>
      <c r="E26" s="98"/>
      <c r="F26" s="9" t="str">
        <f t="shared" si="0"/>
        <v/>
      </c>
      <c r="G26" s="99"/>
      <c r="H26" s="100"/>
      <c r="I26" s="48" t="str">
        <f t="shared" si="2"/>
        <v/>
      </c>
      <c r="J26" s="107" t="str">
        <f t="shared" si="3"/>
        <v/>
      </c>
      <c r="K26" s="108"/>
      <c r="L26" s="108"/>
      <c r="M26" s="109"/>
      <c r="N26" s="130"/>
      <c r="O26" s="131"/>
      <c r="P26" s="10"/>
      <c r="R26" s="7"/>
    </row>
    <row r="27" spans="1:18" ht="30" customHeight="1" x14ac:dyDescent="0.2">
      <c r="A27" s="124"/>
      <c r="B27" s="127"/>
      <c r="C27" s="138"/>
      <c r="D27" s="141"/>
      <c r="E27" s="96"/>
      <c r="F27" s="17" t="str">
        <f t="shared" si="0"/>
        <v/>
      </c>
      <c r="G27" s="116"/>
      <c r="H27" s="117"/>
      <c r="I27" s="49" t="str">
        <f t="shared" si="2"/>
        <v/>
      </c>
      <c r="J27" s="134" t="str">
        <f t="shared" si="3"/>
        <v/>
      </c>
      <c r="K27" s="135"/>
      <c r="L27" s="135"/>
      <c r="M27" s="136"/>
      <c r="N27" s="132"/>
      <c r="O27" s="133"/>
      <c r="P27" s="12"/>
      <c r="R27" s="7"/>
    </row>
    <row r="28" spans="1:18" ht="16.5" customHeight="1" x14ac:dyDescent="0.2"/>
    <row r="29" spans="1:18" ht="16.5" customHeight="1" x14ac:dyDescent="0.2"/>
  </sheetData>
  <sheetProtection selectLockedCells="1"/>
  <mergeCells count="121">
    <mergeCell ref="N26:O26"/>
    <mergeCell ref="D27:E27"/>
    <mergeCell ref="G27:H27"/>
    <mergeCell ref="J27:M27"/>
    <mergeCell ref="N27:O27"/>
    <mergeCell ref="J26:M26"/>
    <mergeCell ref="A26:A27"/>
    <mergeCell ref="B26:B27"/>
    <mergeCell ref="C26:C27"/>
    <mergeCell ref="D26:E26"/>
    <mergeCell ref="G26:H26"/>
    <mergeCell ref="J24:M24"/>
    <mergeCell ref="N24:O24"/>
    <mergeCell ref="D25:E25"/>
    <mergeCell ref="G25:H25"/>
    <mergeCell ref="J25:M25"/>
    <mergeCell ref="N25:O25"/>
    <mergeCell ref="N22:O22"/>
    <mergeCell ref="D23:E23"/>
    <mergeCell ref="G23:H23"/>
    <mergeCell ref="J23:M23"/>
    <mergeCell ref="N23:O23"/>
    <mergeCell ref="J22:M22"/>
    <mergeCell ref="A24:A25"/>
    <mergeCell ref="B24:B25"/>
    <mergeCell ref="C24:C25"/>
    <mergeCell ref="D24:E24"/>
    <mergeCell ref="G24:H24"/>
    <mergeCell ref="A22:A23"/>
    <mergeCell ref="B22:B23"/>
    <mergeCell ref="C22:C23"/>
    <mergeCell ref="D22:E22"/>
    <mergeCell ref="G22:H22"/>
    <mergeCell ref="J20:M20"/>
    <mergeCell ref="N20:O20"/>
    <mergeCell ref="D21:E21"/>
    <mergeCell ref="G21:H21"/>
    <mergeCell ref="J21:M21"/>
    <mergeCell ref="N21:O21"/>
    <mergeCell ref="N18:O18"/>
    <mergeCell ref="D19:E19"/>
    <mergeCell ref="G19:H19"/>
    <mergeCell ref="J19:M19"/>
    <mergeCell ref="N19:O19"/>
    <mergeCell ref="J18:M18"/>
    <mergeCell ref="A20:A21"/>
    <mergeCell ref="B20:B21"/>
    <mergeCell ref="C20:C21"/>
    <mergeCell ref="D20:E20"/>
    <mergeCell ref="G20:H20"/>
    <mergeCell ref="A18:A19"/>
    <mergeCell ref="B18:B19"/>
    <mergeCell ref="C18:C19"/>
    <mergeCell ref="D18:E18"/>
    <mergeCell ref="G18:H18"/>
    <mergeCell ref="J16:M16"/>
    <mergeCell ref="N16:O16"/>
    <mergeCell ref="D17:E17"/>
    <mergeCell ref="G17:H17"/>
    <mergeCell ref="J17:M17"/>
    <mergeCell ref="N17:O17"/>
    <mergeCell ref="N14:O14"/>
    <mergeCell ref="D15:E15"/>
    <mergeCell ref="G15:H15"/>
    <mergeCell ref="J15:M15"/>
    <mergeCell ref="N15:O15"/>
    <mergeCell ref="J14:M14"/>
    <mergeCell ref="A16:A17"/>
    <mergeCell ref="B16:B17"/>
    <mergeCell ref="C16:C17"/>
    <mergeCell ref="D16:E16"/>
    <mergeCell ref="G16:H16"/>
    <mergeCell ref="A14:A15"/>
    <mergeCell ref="B14:B15"/>
    <mergeCell ref="C14:C15"/>
    <mergeCell ref="D14:E14"/>
    <mergeCell ref="G14:H14"/>
    <mergeCell ref="J12:M12"/>
    <mergeCell ref="N12:O12"/>
    <mergeCell ref="D13:E13"/>
    <mergeCell ref="G13:H13"/>
    <mergeCell ref="J13:M13"/>
    <mergeCell ref="N13:O13"/>
    <mergeCell ref="N10:O10"/>
    <mergeCell ref="D11:E11"/>
    <mergeCell ref="G11:H11"/>
    <mergeCell ref="J11:M11"/>
    <mergeCell ref="N11:O11"/>
    <mergeCell ref="J10:M10"/>
    <mergeCell ref="A12:A13"/>
    <mergeCell ref="B12:B13"/>
    <mergeCell ref="C12:C13"/>
    <mergeCell ref="D12:E12"/>
    <mergeCell ref="G12:H12"/>
    <mergeCell ref="A10:A11"/>
    <mergeCell ref="B10:B11"/>
    <mergeCell ref="C10:C11"/>
    <mergeCell ref="D10:E10"/>
    <mergeCell ref="G10:H10"/>
    <mergeCell ref="A8:A9"/>
    <mergeCell ref="B8:B9"/>
    <mergeCell ref="C8:C9"/>
    <mergeCell ref="D8:E8"/>
    <mergeCell ref="G8:H8"/>
    <mergeCell ref="B1:J1"/>
    <mergeCell ref="D2:K2"/>
    <mergeCell ref="L2:O2"/>
    <mergeCell ref="C4:E4"/>
    <mergeCell ref="K4:L4"/>
    <mergeCell ref="M4:O4"/>
    <mergeCell ref="J8:M8"/>
    <mergeCell ref="N8:O8"/>
    <mergeCell ref="D9:E9"/>
    <mergeCell ref="G9:H9"/>
    <mergeCell ref="J9:M9"/>
    <mergeCell ref="N9:O9"/>
    <mergeCell ref="G6:I6"/>
    <mergeCell ref="D7:E7"/>
    <mergeCell ref="G7:H7"/>
    <mergeCell ref="J7:M7"/>
    <mergeCell ref="N7:O7"/>
  </mergeCells>
  <phoneticPr fontId="3" type="Hiragana"/>
  <conditionalFormatting sqref="N8:N27">
    <cfRule type="expression" dxfId="1" priority="1">
      <formula>OR(AND($N8&lt;&gt;"",$N8&lt;1000000000),$N8&gt;1999999999)</formula>
    </cfRule>
  </conditionalFormatting>
  <dataValidations count="2">
    <dataValidation imeMode="halfAlpha" allowBlank="1" showInputMessage="1" showErrorMessage="1" sqref="G8:H27" xr:uid="{15221B7A-9115-499B-AE9C-9BAF599AFA95}"/>
    <dataValidation type="list" allowBlank="1" showInputMessage="1" showErrorMessage="1" sqref="P8:P27" xr:uid="{FA2DDBA8-D717-4258-B216-FB0D0446BA6E}">
      <formula1>"１級,２級,３級"</formula1>
    </dataValidation>
  </dataValidations>
  <pageMargins left="0.39370078740157483" right="0.39370078740157483" top="0.35433070866141736" bottom="0.35433070866141736" header="0.31496062992125984" footer="0.31496062992125984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912DAD4-65FD-4BC4-8D35-7679862252D8}">
          <x14:formula1>
            <xm:f>Sheet1!$C$12:$C$22</xm:f>
          </x14:formula1>
          <xm:sqref>B8:B27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2B9B-2F42-4AB5-BA12-B7BD9FCC2CD0}">
  <sheetPr>
    <pageSetUpPr fitToPage="1"/>
  </sheetPr>
  <dimension ref="A1:X38"/>
  <sheetViews>
    <sheetView zoomScale="99" zoomScaleNormal="99" zoomScaleSheetLayoutView="100" workbookViewId="0">
      <selection activeCell="A4" sqref="A4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0.90625" style="3" customWidth="1"/>
    <col min="18" max="18" width="9" style="3" customWidth="1"/>
    <col min="19" max="19" width="13.26953125" style="3" customWidth="1"/>
    <col min="20" max="16384" width="9" style="3"/>
  </cols>
  <sheetData>
    <row r="1" spans="1:24" ht="12" customHeight="1" x14ac:dyDescent="0.2">
      <c r="A1" s="61"/>
      <c r="B1" s="90"/>
      <c r="C1" s="90"/>
      <c r="D1" s="90"/>
      <c r="E1" s="90"/>
      <c r="F1" s="90"/>
      <c r="G1" s="90"/>
      <c r="H1" s="90"/>
      <c r="I1" s="90"/>
      <c r="J1" s="91"/>
      <c r="K1" s="41"/>
      <c r="L1" s="41"/>
      <c r="M1" s="41"/>
      <c r="N1" s="41"/>
      <c r="O1" s="41"/>
      <c r="P1" s="42"/>
    </row>
    <row r="2" spans="1:24" ht="16.5" customHeight="1" x14ac:dyDescent="0.2">
      <c r="A2" s="43"/>
      <c r="B2" s="44"/>
      <c r="C2" s="44"/>
      <c r="D2" s="113" t="str">
        <f>参加費!C1</f>
        <v>全日本シニアバドミントン選手権大会</v>
      </c>
      <c r="E2" s="113"/>
      <c r="F2" s="113"/>
      <c r="G2" s="113"/>
      <c r="H2" s="113"/>
      <c r="I2" s="113"/>
      <c r="J2" s="113"/>
      <c r="K2" s="113"/>
      <c r="L2" s="83" t="s">
        <v>53</v>
      </c>
      <c r="M2" s="83"/>
      <c r="N2" s="83"/>
      <c r="O2" s="83"/>
      <c r="P2" s="47"/>
    </row>
    <row r="3" spans="1:24" ht="23" customHeight="1" x14ac:dyDescent="0.2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32"/>
    </row>
    <row r="4" spans="1:24" ht="32.25" customHeight="1" x14ac:dyDescent="0.2">
      <c r="A4" s="21"/>
      <c r="B4" s="32"/>
      <c r="C4" s="140" t="s">
        <v>3</v>
      </c>
      <c r="D4" s="93"/>
      <c r="E4" s="94"/>
      <c r="F4" s="22"/>
      <c r="G4" s="4"/>
      <c r="H4" s="40" t="s">
        <v>26</v>
      </c>
      <c r="I4" s="5"/>
      <c r="J4" s="22"/>
      <c r="K4" s="121" t="s">
        <v>62</v>
      </c>
      <c r="L4" s="122"/>
      <c r="M4" s="118" t="str">
        <f>参加費!E21&amp;""</f>
        <v/>
      </c>
      <c r="N4" s="119"/>
      <c r="O4" s="120"/>
      <c r="P4" s="39"/>
      <c r="X4" s="6"/>
    </row>
    <row r="5" spans="1:24" ht="12.5" customHeight="1" x14ac:dyDescent="0.2">
      <c r="A5" s="21"/>
      <c r="B5" s="22"/>
      <c r="C5" s="23"/>
      <c r="D5"/>
      <c r="E5"/>
      <c r="F5" s="22"/>
      <c r="G5" s="24"/>
      <c r="H5" s="25"/>
      <c r="I5" s="24"/>
      <c r="J5" s="22"/>
      <c r="K5" s="26"/>
      <c r="L5" s="27"/>
      <c r="M5" s="28"/>
      <c r="N5" s="28"/>
      <c r="O5" s="28"/>
      <c r="P5" s="29"/>
      <c r="X5" s="6"/>
    </row>
    <row r="6" spans="1:24" ht="16.5" customHeight="1" x14ac:dyDescent="0.2">
      <c r="A6" s="30"/>
      <c r="B6" s="31"/>
      <c r="C6" s="22"/>
      <c r="D6" s="22"/>
      <c r="E6" s="22"/>
      <c r="F6" s="22"/>
      <c r="G6" s="103"/>
      <c r="H6" s="103"/>
      <c r="I6" s="103"/>
      <c r="J6" s="22"/>
      <c r="K6" s="22"/>
      <c r="L6" s="22"/>
      <c r="M6" s="22"/>
      <c r="N6" s="22"/>
      <c r="O6" s="22"/>
      <c r="P6" s="32"/>
    </row>
    <row r="7" spans="1:24" s="8" customFormat="1" ht="25.5" customHeight="1" x14ac:dyDescent="0.2">
      <c r="A7" s="33" t="s">
        <v>94</v>
      </c>
      <c r="B7" s="34" t="s">
        <v>0</v>
      </c>
      <c r="C7" s="35" t="s">
        <v>93</v>
      </c>
      <c r="D7" s="142" t="s">
        <v>1</v>
      </c>
      <c r="E7" s="115"/>
      <c r="F7" s="36" t="s">
        <v>4</v>
      </c>
      <c r="G7" s="104" t="s">
        <v>25</v>
      </c>
      <c r="H7" s="106"/>
      <c r="I7" s="36" t="s">
        <v>2</v>
      </c>
      <c r="J7" s="104" t="s">
        <v>109</v>
      </c>
      <c r="K7" s="105"/>
      <c r="L7" s="105"/>
      <c r="M7" s="106"/>
      <c r="N7" s="105" t="s">
        <v>99</v>
      </c>
      <c r="O7" s="106"/>
      <c r="P7" s="37" t="s">
        <v>27</v>
      </c>
    </row>
    <row r="8" spans="1:24" ht="43.5" customHeight="1" x14ac:dyDescent="0.2">
      <c r="A8" s="15">
        <v>1</v>
      </c>
      <c r="B8" s="69"/>
      <c r="C8" s="67"/>
      <c r="D8" s="151"/>
      <c r="E8" s="151"/>
      <c r="F8" s="16" t="str">
        <f t="shared" ref="F8:F17" si="0">PHONETIC(D8)</f>
        <v/>
      </c>
      <c r="G8" s="152"/>
      <c r="H8" s="152"/>
      <c r="I8" s="62" t="str">
        <f>IF(G8&lt;&gt;"",DATEDIF(G8,DATEVALUE("2024/4/1"),"Y"),"")</f>
        <v/>
      </c>
      <c r="J8" s="153"/>
      <c r="K8" s="153"/>
      <c r="L8" s="153"/>
      <c r="M8" s="153"/>
      <c r="N8" s="154"/>
      <c r="O8" s="155"/>
      <c r="P8" s="70"/>
      <c r="R8" s="7"/>
      <c r="W8" s="1"/>
    </row>
    <row r="9" spans="1:24" ht="43.5" customHeight="1" x14ac:dyDescent="0.2">
      <c r="A9" s="20">
        <v>2</v>
      </c>
      <c r="B9" s="69"/>
      <c r="C9" s="68"/>
      <c r="D9" s="146"/>
      <c r="E9" s="146"/>
      <c r="F9" s="19" t="str">
        <f t="shared" si="0"/>
        <v/>
      </c>
      <c r="G9" s="147"/>
      <c r="H9" s="147"/>
      <c r="I9" s="63" t="str">
        <f t="shared" ref="I9:I17" si="1">IF(G9&lt;&gt;"",DATEDIF(G9,DATEVALUE("2024/4/1"),"Y"),"")</f>
        <v/>
      </c>
      <c r="J9" s="148" t="str">
        <f>IF(D9&lt;&gt;"",$M$4,"")</f>
        <v/>
      </c>
      <c r="K9" s="148"/>
      <c r="L9" s="148"/>
      <c r="M9" s="148"/>
      <c r="N9" s="149"/>
      <c r="O9" s="150"/>
      <c r="P9" s="70"/>
      <c r="Q9" s="14"/>
      <c r="R9" s="7"/>
    </row>
    <row r="10" spans="1:24" ht="43.5" customHeight="1" x14ac:dyDescent="0.2">
      <c r="A10" s="15">
        <v>3</v>
      </c>
      <c r="B10" s="69"/>
      <c r="C10" s="67"/>
      <c r="D10" s="151"/>
      <c r="E10" s="151"/>
      <c r="F10" s="16" t="str">
        <f t="shared" si="0"/>
        <v/>
      </c>
      <c r="G10" s="152"/>
      <c r="H10" s="152"/>
      <c r="I10" s="62" t="str">
        <f t="shared" si="1"/>
        <v/>
      </c>
      <c r="J10" s="153" t="str">
        <f>IF(D10&lt;&gt;"",$M$4,"")</f>
        <v/>
      </c>
      <c r="K10" s="153"/>
      <c r="L10" s="153"/>
      <c r="M10" s="153"/>
      <c r="N10" s="154"/>
      <c r="O10" s="155"/>
      <c r="P10" s="70"/>
      <c r="R10" s="7"/>
    </row>
    <row r="11" spans="1:24" ht="43.5" customHeight="1" x14ac:dyDescent="0.2">
      <c r="A11" s="20">
        <v>4</v>
      </c>
      <c r="B11" s="69"/>
      <c r="C11" s="68"/>
      <c r="D11" s="146"/>
      <c r="E11" s="146"/>
      <c r="F11" s="19" t="str">
        <f t="shared" si="0"/>
        <v/>
      </c>
      <c r="G11" s="147"/>
      <c r="H11" s="147"/>
      <c r="I11" s="63" t="str">
        <f t="shared" si="1"/>
        <v/>
      </c>
      <c r="J11" s="148" t="str">
        <f t="shared" ref="J11:J17" si="2">IF(D11&lt;&gt;"",$M$4,"")</f>
        <v/>
      </c>
      <c r="K11" s="148"/>
      <c r="L11" s="148"/>
      <c r="M11" s="148"/>
      <c r="N11" s="149"/>
      <c r="O11" s="150"/>
      <c r="P11" s="70"/>
      <c r="R11" s="7"/>
    </row>
    <row r="12" spans="1:24" ht="43.5" customHeight="1" x14ac:dyDescent="0.2">
      <c r="A12" s="15">
        <v>5</v>
      </c>
      <c r="B12" s="69"/>
      <c r="C12" s="67"/>
      <c r="D12" s="151"/>
      <c r="E12" s="151"/>
      <c r="F12" s="16" t="str">
        <f t="shared" si="0"/>
        <v/>
      </c>
      <c r="G12" s="152"/>
      <c r="H12" s="152"/>
      <c r="I12" s="62" t="str">
        <f t="shared" si="1"/>
        <v/>
      </c>
      <c r="J12" s="153" t="str">
        <f t="shared" si="2"/>
        <v/>
      </c>
      <c r="K12" s="153"/>
      <c r="L12" s="153"/>
      <c r="M12" s="153"/>
      <c r="N12" s="154"/>
      <c r="O12" s="155"/>
      <c r="P12" s="70"/>
      <c r="R12" s="7"/>
    </row>
    <row r="13" spans="1:24" ht="43.5" customHeight="1" x14ac:dyDescent="0.2">
      <c r="A13" s="20">
        <v>6</v>
      </c>
      <c r="B13" s="69"/>
      <c r="C13" s="68"/>
      <c r="D13" s="146"/>
      <c r="E13" s="146"/>
      <c r="F13" s="19" t="str">
        <f t="shared" si="0"/>
        <v/>
      </c>
      <c r="G13" s="147"/>
      <c r="H13" s="147"/>
      <c r="I13" s="63" t="str">
        <f t="shared" si="1"/>
        <v/>
      </c>
      <c r="J13" s="148" t="str">
        <f t="shared" si="2"/>
        <v/>
      </c>
      <c r="K13" s="148"/>
      <c r="L13" s="148"/>
      <c r="M13" s="148"/>
      <c r="N13" s="149"/>
      <c r="O13" s="150"/>
      <c r="P13" s="70"/>
      <c r="R13" s="7"/>
    </row>
    <row r="14" spans="1:24" ht="43.5" customHeight="1" x14ac:dyDescent="0.2">
      <c r="A14" s="15">
        <v>7</v>
      </c>
      <c r="B14" s="69"/>
      <c r="C14" s="67"/>
      <c r="D14" s="151"/>
      <c r="E14" s="151"/>
      <c r="F14" s="16" t="str">
        <f t="shared" si="0"/>
        <v/>
      </c>
      <c r="G14" s="152"/>
      <c r="H14" s="152"/>
      <c r="I14" s="62" t="str">
        <f t="shared" si="1"/>
        <v/>
      </c>
      <c r="J14" s="153" t="str">
        <f t="shared" si="2"/>
        <v/>
      </c>
      <c r="K14" s="153"/>
      <c r="L14" s="153"/>
      <c r="M14" s="153"/>
      <c r="N14" s="154"/>
      <c r="O14" s="155"/>
      <c r="P14" s="70"/>
      <c r="R14" s="7"/>
    </row>
    <row r="15" spans="1:24" ht="43.5" customHeight="1" x14ac:dyDescent="0.2">
      <c r="A15" s="20">
        <v>8</v>
      </c>
      <c r="B15" s="69"/>
      <c r="C15" s="68"/>
      <c r="D15" s="146"/>
      <c r="E15" s="146"/>
      <c r="F15" s="19" t="str">
        <f t="shared" si="0"/>
        <v/>
      </c>
      <c r="G15" s="147"/>
      <c r="H15" s="147"/>
      <c r="I15" s="63" t="str">
        <f t="shared" si="1"/>
        <v/>
      </c>
      <c r="J15" s="148" t="str">
        <f t="shared" si="2"/>
        <v/>
      </c>
      <c r="K15" s="148"/>
      <c r="L15" s="148"/>
      <c r="M15" s="148"/>
      <c r="N15" s="149"/>
      <c r="O15" s="150"/>
      <c r="P15" s="70"/>
      <c r="R15" s="7"/>
    </row>
    <row r="16" spans="1:24" ht="43.5" customHeight="1" x14ac:dyDescent="0.2">
      <c r="A16" s="15">
        <v>9</v>
      </c>
      <c r="B16" s="69"/>
      <c r="C16" s="67"/>
      <c r="D16" s="151"/>
      <c r="E16" s="151"/>
      <c r="F16" s="16" t="str">
        <f t="shared" si="0"/>
        <v/>
      </c>
      <c r="G16" s="152"/>
      <c r="H16" s="152"/>
      <c r="I16" s="62" t="str">
        <f t="shared" si="1"/>
        <v/>
      </c>
      <c r="J16" s="153" t="str">
        <f t="shared" si="2"/>
        <v/>
      </c>
      <c r="K16" s="153"/>
      <c r="L16" s="153"/>
      <c r="M16" s="153"/>
      <c r="N16" s="154"/>
      <c r="O16" s="155"/>
      <c r="P16" s="70"/>
      <c r="R16" s="7"/>
    </row>
    <row r="17" spans="1:18" ht="43.5" customHeight="1" x14ac:dyDescent="0.2">
      <c r="A17" s="20">
        <v>10</v>
      </c>
      <c r="B17" s="69"/>
      <c r="C17" s="68"/>
      <c r="D17" s="146"/>
      <c r="E17" s="146"/>
      <c r="F17" s="19" t="str">
        <f t="shared" si="0"/>
        <v/>
      </c>
      <c r="G17" s="147"/>
      <c r="H17" s="147"/>
      <c r="I17" s="64" t="str">
        <f t="shared" si="1"/>
        <v/>
      </c>
      <c r="J17" s="148" t="str">
        <f t="shared" si="2"/>
        <v/>
      </c>
      <c r="K17" s="148"/>
      <c r="L17" s="148"/>
      <c r="M17" s="148"/>
      <c r="N17" s="149"/>
      <c r="O17" s="150"/>
      <c r="P17" s="70"/>
      <c r="R17" s="7"/>
    </row>
    <row r="18" spans="1:18" ht="17.5" x14ac:dyDescent="0.2">
      <c r="F18" s="3" ph="1"/>
    </row>
    <row r="19" spans="1:18" ht="17.5" x14ac:dyDescent="0.2">
      <c r="F19" s="3" ph="1"/>
    </row>
    <row r="22" spans="1:18" ht="17.5" x14ac:dyDescent="0.2">
      <c r="F22" s="3" ph="1"/>
    </row>
    <row r="23" spans="1:18" ht="17.5" x14ac:dyDescent="0.2">
      <c r="F23" s="3" ph="1"/>
    </row>
    <row r="24" spans="1:18" ht="17.5" x14ac:dyDescent="0.2">
      <c r="F24" s="3" ph="1"/>
    </row>
    <row r="25" spans="1:18" ht="17.5" x14ac:dyDescent="0.2">
      <c r="F25" s="3" ph="1"/>
    </row>
    <row r="26" spans="1:18" ht="17.5" x14ac:dyDescent="0.2">
      <c r="F26" s="3" ph="1"/>
    </row>
    <row r="29" spans="1:18" ht="17.5" x14ac:dyDescent="0.2">
      <c r="F29" s="3" ph="1"/>
    </row>
    <row r="30" spans="1:18" ht="17.5" x14ac:dyDescent="0.2">
      <c r="F30" s="3" ph="1"/>
    </row>
    <row r="31" spans="1:18" ht="17.5" x14ac:dyDescent="0.2">
      <c r="F31" s="3" ph="1"/>
    </row>
    <row r="32" spans="1:18" ht="17.5" x14ac:dyDescent="0.2">
      <c r="F32" s="3" ph="1"/>
    </row>
    <row r="33" spans="6:6" ht="17.5" x14ac:dyDescent="0.2">
      <c r="F33" s="3" ph="1"/>
    </row>
    <row r="35" spans="6:6" ht="17.5" x14ac:dyDescent="0.2">
      <c r="F35" s="3" ph="1"/>
    </row>
    <row r="36" spans="6:6" ht="17.5" x14ac:dyDescent="0.2">
      <c r="F36" s="3" ph="1"/>
    </row>
    <row r="37" spans="6:6" ht="17.5" x14ac:dyDescent="0.2">
      <c r="F37" s="3" ph="1"/>
    </row>
    <row r="38" spans="6:6" ht="17.5" x14ac:dyDescent="0.2">
      <c r="F38" s="3" ph="1"/>
    </row>
  </sheetData>
  <sheetProtection selectLockedCells="1"/>
  <mergeCells count="51">
    <mergeCell ref="D17:E17"/>
    <mergeCell ref="G17:H17"/>
    <mergeCell ref="J17:M17"/>
    <mergeCell ref="N17:O17"/>
    <mergeCell ref="D16:E16"/>
    <mergeCell ref="G16:H16"/>
    <mergeCell ref="J16:M16"/>
    <mergeCell ref="N16:O16"/>
    <mergeCell ref="D15:E15"/>
    <mergeCell ref="G15:H15"/>
    <mergeCell ref="J15:M15"/>
    <mergeCell ref="N15:O15"/>
    <mergeCell ref="D14:E14"/>
    <mergeCell ref="G14:H14"/>
    <mergeCell ref="J14:M14"/>
    <mergeCell ref="N14:O14"/>
    <mergeCell ref="D13:E13"/>
    <mergeCell ref="G13:H13"/>
    <mergeCell ref="J13:M13"/>
    <mergeCell ref="N13:O13"/>
    <mergeCell ref="D12:E12"/>
    <mergeCell ref="G12:H12"/>
    <mergeCell ref="J12:M12"/>
    <mergeCell ref="N12:O12"/>
    <mergeCell ref="D11:E11"/>
    <mergeCell ref="G11:H11"/>
    <mergeCell ref="J11:M11"/>
    <mergeCell ref="N11:O11"/>
    <mergeCell ref="D10:E10"/>
    <mergeCell ref="G10:H10"/>
    <mergeCell ref="J10:M10"/>
    <mergeCell ref="N10:O10"/>
    <mergeCell ref="D9:E9"/>
    <mergeCell ref="G9:H9"/>
    <mergeCell ref="J9:M9"/>
    <mergeCell ref="N9:O9"/>
    <mergeCell ref="D8:E8"/>
    <mergeCell ref="G8:H8"/>
    <mergeCell ref="J8:M8"/>
    <mergeCell ref="N8:O8"/>
    <mergeCell ref="G6:I6"/>
    <mergeCell ref="D7:E7"/>
    <mergeCell ref="G7:H7"/>
    <mergeCell ref="J7:M7"/>
    <mergeCell ref="N7:O7"/>
    <mergeCell ref="B1:J1"/>
    <mergeCell ref="D2:K2"/>
    <mergeCell ref="L2:O2"/>
    <mergeCell ref="C4:E4"/>
    <mergeCell ref="K4:L4"/>
    <mergeCell ref="M4:O4"/>
  </mergeCells>
  <phoneticPr fontId="3" type="Hiragana"/>
  <conditionalFormatting sqref="N8:N17">
    <cfRule type="expression" dxfId="0" priority="1">
      <formula>OR(AND($N8&lt;&gt;"",$N8&lt;1000000000),$N8&gt;1999999999)</formula>
    </cfRule>
  </conditionalFormatting>
  <dataValidations count="2">
    <dataValidation imeMode="halfAlpha" allowBlank="1" showInputMessage="1" showErrorMessage="1" sqref="G8:H17" xr:uid="{E8666A7A-5CB3-4183-A51B-D4E38F5FC96F}"/>
    <dataValidation type="list" allowBlank="1" showInputMessage="1" showErrorMessage="1" sqref="P8:P17" xr:uid="{16F4402A-4068-4FAA-9989-E3E5A73E9EE6}">
      <formula1>"１級,２級,３級"</formula1>
    </dataValidation>
  </dataValidations>
  <pageMargins left="0.39370078740157483" right="0.39370078740157483" top="0.35433070866141736" bottom="0.35433070866141736" header="0.31496062992125984" footer="0.31496062992125984"/>
  <pageSetup paperSize="9" scale="9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F5B7E8C-E5C3-4909-A501-4FD5AFCA907C}">
          <x14:formula1>
            <xm:f>Sheet1!$B$12:$B$33</xm:f>
          </x14:formula1>
          <xm:sqref>B8:B17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5C8BA-F40A-4291-972A-DB7875F8E898}">
  <dimension ref="A1:C33"/>
  <sheetViews>
    <sheetView topLeftCell="A7" workbookViewId="0">
      <selection activeCell="F19" sqref="F19"/>
    </sheetView>
  </sheetViews>
  <sheetFormatPr defaultRowHeight="13" x14ac:dyDescent="0.2"/>
  <sheetData>
    <row r="1" spans="1:3" x14ac:dyDescent="0.2">
      <c r="A1" t="s">
        <v>54</v>
      </c>
    </row>
    <row r="2" spans="1:3" x14ac:dyDescent="0.2">
      <c r="A2" t="s">
        <v>55</v>
      </c>
    </row>
    <row r="3" spans="1:3" x14ac:dyDescent="0.2">
      <c r="A3" t="s">
        <v>56</v>
      </c>
    </row>
    <row r="4" spans="1:3" x14ac:dyDescent="0.2">
      <c r="A4" t="s">
        <v>57</v>
      </c>
    </row>
    <row r="5" spans="1:3" x14ac:dyDescent="0.2">
      <c r="A5" t="s">
        <v>58</v>
      </c>
    </row>
    <row r="6" spans="1:3" x14ac:dyDescent="0.2">
      <c r="A6" t="s">
        <v>59</v>
      </c>
    </row>
    <row r="7" spans="1:3" x14ac:dyDescent="0.2">
      <c r="A7" t="s">
        <v>60</v>
      </c>
    </row>
    <row r="8" spans="1:3" x14ac:dyDescent="0.2">
      <c r="A8" t="s">
        <v>61</v>
      </c>
    </row>
    <row r="9" spans="1:3" x14ac:dyDescent="0.2">
      <c r="A9" t="s">
        <v>100</v>
      </c>
    </row>
    <row r="11" spans="1:3" x14ac:dyDescent="0.2">
      <c r="A11" t="s">
        <v>0</v>
      </c>
    </row>
    <row r="12" spans="1:3" x14ac:dyDescent="0.2">
      <c r="A12" t="s">
        <v>5</v>
      </c>
      <c r="B12" t="s">
        <v>63</v>
      </c>
      <c r="C12" t="s">
        <v>67</v>
      </c>
    </row>
    <row r="13" spans="1:3" x14ac:dyDescent="0.2">
      <c r="A13" t="s">
        <v>6</v>
      </c>
      <c r="B13" t="s">
        <v>64</v>
      </c>
      <c r="C13" t="s">
        <v>68</v>
      </c>
    </row>
    <row r="14" spans="1:3" x14ac:dyDescent="0.2">
      <c r="A14" t="s">
        <v>7</v>
      </c>
      <c r="B14" t="s">
        <v>29</v>
      </c>
      <c r="C14" t="s">
        <v>45</v>
      </c>
    </row>
    <row r="15" spans="1:3" x14ac:dyDescent="0.2">
      <c r="A15" t="s">
        <v>8</v>
      </c>
      <c r="B15" t="s">
        <v>30</v>
      </c>
      <c r="C15" t="s">
        <v>46</v>
      </c>
    </row>
    <row r="16" spans="1:3" x14ac:dyDescent="0.2">
      <c r="A16" t="s">
        <v>9</v>
      </c>
      <c r="B16" t="s">
        <v>31</v>
      </c>
      <c r="C16" t="s">
        <v>47</v>
      </c>
    </row>
    <row r="17" spans="1:3" x14ac:dyDescent="0.2">
      <c r="A17" t="s">
        <v>10</v>
      </c>
      <c r="B17" t="s">
        <v>32</v>
      </c>
      <c r="C17" t="s">
        <v>48</v>
      </c>
    </row>
    <row r="18" spans="1:3" x14ac:dyDescent="0.2">
      <c r="A18" t="s">
        <v>11</v>
      </c>
      <c r="B18" t="s">
        <v>33</v>
      </c>
      <c r="C18" t="s">
        <v>49</v>
      </c>
    </row>
    <row r="19" spans="1:3" x14ac:dyDescent="0.2">
      <c r="A19" t="s">
        <v>12</v>
      </c>
      <c r="B19" t="s">
        <v>34</v>
      </c>
      <c r="C19" t="s">
        <v>50</v>
      </c>
    </row>
    <row r="20" spans="1:3" x14ac:dyDescent="0.2">
      <c r="A20" t="s">
        <v>13</v>
      </c>
      <c r="B20" t="s">
        <v>35</v>
      </c>
      <c r="C20" t="s">
        <v>51</v>
      </c>
    </row>
    <row r="21" spans="1:3" x14ac:dyDescent="0.2">
      <c r="A21" t="s">
        <v>14</v>
      </c>
      <c r="B21" t="s">
        <v>36</v>
      </c>
      <c r="C21" t="s">
        <v>52</v>
      </c>
    </row>
    <row r="22" spans="1:3" x14ac:dyDescent="0.2">
      <c r="A22" t="s">
        <v>105</v>
      </c>
      <c r="B22" t="s">
        <v>106</v>
      </c>
      <c r="C22" t="s">
        <v>108</v>
      </c>
    </row>
    <row r="23" spans="1:3" x14ac:dyDescent="0.2">
      <c r="A23" t="s">
        <v>15</v>
      </c>
      <c r="B23" t="s">
        <v>65</v>
      </c>
    </row>
    <row r="24" spans="1:3" x14ac:dyDescent="0.2">
      <c r="A24" t="s">
        <v>16</v>
      </c>
      <c r="B24" t="s">
        <v>66</v>
      </c>
    </row>
    <row r="25" spans="1:3" x14ac:dyDescent="0.2">
      <c r="A25" t="s">
        <v>17</v>
      </c>
      <c r="B25" t="s">
        <v>37</v>
      </c>
    </row>
    <row r="26" spans="1:3" x14ac:dyDescent="0.2">
      <c r="A26" t="s">
        <v>18</v>
      </c>
      <c r="B26" t="s">
        <v>38</v>
      </c>
    </row>
    <row r="27" spans="1:3" x14ac:dyDescent="0.2">
      <c r="A27" t="s">
        <v>19</v>
      </c>
      <c r="B27" t="s">
        <v>39</v>
      </c>
    </row>
    <row r="28" spans="1:3" x14ac:dyDescent="0.2">
      <c r="A28" t="s">
        <v>20</v>
      </c>
      <c r="B28" t="s">
        <v>40</v>
      </c>
    </row>
    <row r="29" spans="1:3" x14ac:dyDescent="0.2">
      <c r="A29" t="s">
        <v>21</v>
      </c>
      <c r="B29" t="s">
        <v>41</v>
      </c>
    </row>
    <row r="30" spans="1:3" x14ac:dyDescent="0.2">
      <c r="A30" t="s">
        <v>22</v>
      </c>
      <c r="B30" t="s">
        <v>42</v>
      </c>
    </row>
    <row r="31" spans="1:3" x14ac:dyDescent="0.2">
      <c r="A31" t="s">
        <v>23</v>
      </c>
      <c r="B31" t="s">
        <v>43</v>
      </c>
    </row>
    <row r="32" spans="1:3" x14ac:dyDescent="0.2">
      <c r="A32" t="s">
        <v>24</v>
      </c>
      <c r="B32" t="s">
        <v>44</v>
      </c>
    </row>
    <row r="33" spans="1:2" x14ac:dyDescent="0.2">
      <c r="A33" t="s">
        <v>104</v>
      </c>
      <c r="B33" t="s">
        <v>107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参加費</vt:lpstr>
      <vt:lpstr>複</vt:lpstr>
      <vt:lpstr>混合</vt:lpstr>
      <vt:lpstr>単</vt:lpstr>
      <vt:lpstr>Sheet1</vt:lpstr>
      <vt:lpstr>混合!Print_Area</vt:lpstr>
      <vt:lpstr>参加費!Print_Area</vt:lpstr>
      <vt:lpstr>単!Print_Area</vt:lpstr>
      <vt:lpstr>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2019-02-16T03:40:54Z</dcterms:created>
  <dcterms:modified xsi:type="dcterms:W3CDTF">2024-07-13T15:08:20Z</dcterms:modified>
</cp:coreProperties>
</file>